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https://voaaus.sharepoint.com/Shared Documents/Grant Apps &amp; Awards/Budget Change Req Forms/"/>
    </mc:Choice>
  </mc:AlternateContent>
  <xr:revisionPtr revIDLastSave="139" documentId="8_{8CF43FBB-CC2D-47D9-88EF-CD612FDEB5AB}" xr6:coauthVersionLast="47" xr6:coauthVersionMax="47" xr10:uidLastSave="{49839CAF-6B18-40C9-AA44-0003ECD1F1C0}"/>
  <bookViews>
    <workbookView xWindow="28680" yWindow="-120" windowWidth="29040" windowHeight="15720" tabRatio="760" activeTab="1" xr2:uid="{E36C5441-8224-4B77-9262-980B4F2D6762}"/>
  </bookViews>
  <sheets>
    <sheet name="IDIC Budget Change Instructions" sheetId="22" r:id="rId1"/>
    <sheet name="IDIC Budget Change-Summary " sheetId="15" r:id="rId2"/>
    <sheet name="IDIC Personnel-Changes" sheetId="5" r:id="rId3"/>
    <sheet name="IDIC Operating-Capital-Changes" sheetId="21" r:id="rId4"/>
    <sheet name="List of performance measures" sheetId="10" state="hidden" r:id="rId5"/>
    <sheet name="locality list"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5" l="1"/>
  <c r="D31" i="15"/>
  <c r="C31" i="15"/>
  <c r="D21" i="15" l="1"/>
  <c r="C21" i="15"/>
  <c r="E20" i="15"/>
  <c r="E19" i="15"/>
  <c r="E18" i="15"/>
  <c r="E17" i="15"/>
  <c r="C29" i="15"/>
  <c r="A28" i="15"/>
  <c r="D29" i="15"/>
  <c r="E28" i="15"/>
  <c r="A24" i="15"/>
  <c r="A13" i="15"/>
  <c r="E21" i="15" l="1"/>
  <c r="E29" i="15"/>
  <c r="B8" i="21" l="1"/>
  <c r="B8" i="5"/>
  <c r="I15" i="5"/>
  <c r="I16" i="5"/>
  <c r="I17" i="5"/>
  <c r="I18" i="5"/>
  <c r="I19" i="5"/>
  <c r="I20" i="5"/>
  <c r="I21" i="5"/>
  <c r="I22" i="5"/>
  <c r="D22" i="5"/>
  <c r="D21" i="5"/>
  <c r="D20" i="5"/>
  <c r="E24" i="15"/>
  <c r="E13" i="15"/>
  <c r="E14" i="15" l="1"/>
  <c r="I48" i="5"/>
  <c r="H48" i="5"/>
  <c r="G48" i="5"/>
  <c r="D48" i="5"/>
  <c r="C48" i="5"/>
  <c r="B48" i="5"/>
  <c r="J47" i="5"/>
  <c r="J35" i="5"/>
  <c r="J36" i="5"/>
  <c r="J37" i="5"/>
  <c r="J38" i="5"/>
  <c r="J39" i="5"/>
  <c r="J40" i="5"/>
  <c r="J41" i="5"/>
  <c r="J42" i="5"/>
  <c r="J43" i="5"/>
  <c r="J44" i="5"/>
  <c r="J45" i="5"/>
  <c r="J46" i="5"/>
  <c r="E35" i="5"/>
  <c r="E36" i="5"/>
  <c r="E37" i="5"/>
  <c r="E38" i="5"/>
  <c r="E39" i="5"/>
  <c r="E40" i="5"/>
  <c r="E41" i="5"/>
  <c r="E42" i="5"/>
  <c r="E43" i="5"/>
  <c r="E44" i="5"/>
  <c r="E45" i="5"/>
  <c r="E46" i="5"/>
  <c r="E47" i="5"/>
  <c r="E34" i="5"/>
  <c r="H29" i="5"/>
  <c r="G29" i="5"/>
  <c r="D15" i="5"/>
  <c r="C29" i="5"/>
  <c r="B29" i="5"/>
  <c r="I28" i="5"/>
  <c r="J28" i="5" s="1"/>
  <c r="D28" i="5"/>
  <c r="E28" i="5" s="1"/>
  <c r="I27" i="5"/>
  <c r="J27" i="5" s="1"/>
  <c r="D27" i="5"/>
  <c r="E27" i="5" s="1"/>
  <c r="I26" i="5"/>
  <c r="J26" i="5" s="1"/>
  <c r="D26" i="5"/>
  <c r="E26" i="5" s="1"/>
  <c r="I25" i="5"/>
  <c r="J25" i="5" s="1"/>
  <c r="D25" i="5"/>
  <c r="E25" i="5" s="1"/>
  <c r="I24" i="5"/>
  <c r="J24" i="5" s="1"/>
  <c r="D24" i="5"/>
  <c r="E24" i="5" s="1"/>
  <c r="I23" i="5"/>
  <c r="J23" i="5" s="1"/>
  <c r="D23" i="5"/>
  <c r="E23" i="5" s="1"/>
  <c r="J22" i="5"/>
  <c r="E22" i="5"/>
  <c r="G49" i="21"/>
  <c r="F49" i="21"/>
  <c r="C49" i="21"/>
  <c r="B49" i="21"/>
  <c r="G30" i="21"/>
  <c r="F30" i="21"/>
  <c r="C30" i="21"/>
  <c r="B30" i="21"/>
  <c r="H36" i="21"/>
  <c r="H37" i="21"/>
  <c r="H38" i="21"/>
  <c r="H39" i="21"/>
  <c r="H40" i="21"/>
  <c r="H41" i="21"/>
  <c r="H42" i="21"/>
  <c r="H43" i="21"/>
  <c r="H44" i="21"/>
  <c r="H45" i="21"/>
  <c r="H46" i="21"/>
  <c r="H47" i="21"/>
  <c r="H48" i="21"/>
  <c r="H35" i="21"/>
  <c r="D36" i="21"/>
  <c r="D37" i="21"/>
  <c r="D38" i="21"/>
  <c r="D39" i="21"/>
  <c r="D40" i="21"/>
  <c r="D41" i="21"/>
  <c r="D42" i="21"/>
  <c r="D43" i="21"/>
  <c r="D44" i="21"/>
  <c r="D45" i="21"/>
  <c r="D46" i="21"/>
  <c r="D47" i="21"/>
  <c r="D48" i="21"/>
  <c r="D35" i="21"/>
  <c r="H17" i="21"/>
  <c r="H18" i="21"/>
  <c r="H19" i="21"/>
  <c r="H20" i="21"/>
  <c r="H21" i="21"/>
  <c r="H22" i="21"/>
  <c r="H23" i="21"/>
  <c r="H24" i="21"/>
  <c r="H25" i="21"/>
  <c r="H26" i="21"/>
  <c r="H27" i="21"/>
  <c r="H28" i="21"/>
  <c r="H29" i="21"/>
  <c r="H16" i="21"/>
  <c r="D28" i="21"/>
  <c r="D29" i="21"/>
  <c r="D17" i="21"/>
  <c r="D18" i="21"/>
  <c r="D19" i="21"/>
  <c r="D20" i="21"/>
  <c r="D21" i="21"/>
  <c r="D22" i="21"/>
  <c r="D23" i="21"/>
  <c r="D24" i="21"/>
  <c r="D25" i="21"/>
  <c r="D26" i="21"/>
  <c r="D27" i="21"/>
  <c r="D16" i="21"/>
  <c r="B6" i="21"/>
  <c r="B6" i="5"/>
  <c r="B50" i="5" l="1"/>
  <c r="C51" i="21"/>
  <c r="D49" i="21"/>
  <c r="C36" i="15" s="1"/>
  <c r="H49" i="21"/>
  <c r="D36" i="15" s="1"/>
  <c r="G51" i="21"/>
  <c r="F51" i="21"/>
  <c r="B51" i="21"/>
  <c r="H30" i="21"/>
  <c r="D30" i="21"/>
  <c r="C35" i="15" s="1"/>
  <c r="E48" i="5"/>
  <c r="E36" i="15" l="1"/>
  <c r="H51" i="21"/>
  <c r="D35" i="15"/>
  <c r="E35" i="15" s="1"/>
  <c r="D51" i="21"/>
  <c r="D25" i="15" l="1"/>
  <c r="E25" i="15"/>
  <c r="C25" i="15"/>
  <c r="D14" i="15"/>
  <c r="C14" i="15"/>
  <c r="J17" i="5" l="1"/>
  <c r="J18" i="5"/>
  <c r="J19" i="5"/>
  <c r="J20" i="5"/>
  <c r="J21" i="5"/>
  <c r="D17" i="5"/>
  <c r="E17" i="5" s="1"/>
  <c r="D18" i="5"/>
  <c r="E18" i="5" s="1"/>
  <c r="D19" i="5"/>
  <c r="E19" i="5" s="1"/>
  <c r="E20" i="5"/>
  <c r="E21" i="5"/>
  <c r="J34" i="5"/>
  <c r="J48" i="5" s="1"/>
  <c r="H50" i="5" l="1"/>
  <c r="J16" i="5"/>
  <c r="C50" i="5"/>
  <c r="D16" i="5"/>
  <c r="E15" i="5"/>
  <c r="E16" i="5" l="1"/>
  <c r="E29" i="5" s="1"/>
  <c r="D29" i="5"/>
  <c r="J15" i="5"/>
  <c r="J29" i="5" s="1"/>
  <c r="I29" i="5"/>
  <c r="I50" i="5" s="1"/>
  <c r="G50" i="5"/>
  <c r="D50" i="5"/>
  <c r="E50" i="5" l="1"/>
  <c r="J50" i="5"/>
  <c r="D34" i="15" s="1"/>
  <c r="D37" i="15" s="1"/>
  <c r="D39" i="15" s="1"/>
  <c r="C34" i="15" l="1"/>
  <c r="E34" i="15" l="1"/>
  <c r="E37" i="15" s="1"/>
  <c r="E39" i="15" s="1"/>
  <c r="C37" i="15"/>
  <c r="C39" i="15" s="1"/>
</calcChain>
</file>

<file path=xl/sharedStrings.xml><?xml version="1.0" encoding="utf-8"?>
<sst xmlns="http://schemas.openxmlformats.org/spreadsheetml/2006/main" count="409" uniqueCount="335">
  <si>
    <t>VIRGINIA OPIOID ABATEMENT AUTHORITY</t>
  </si>
  <si>
    <t>INDIVIDUAL DISTRIBUTION BUDGET CHANGE REQUEST</t>
  </si>
  <si>
    <r>
      <t xml:space="preserve"> 701 East Franklin Street, Suite 803, Richmond, Virginia 23219 </t>
    </r>
    <r>
      <rPr>
        <sz val="16"/>
        <color theme="1"/>
        <rFont val="Calibri"/>
        <family val="2"/>
        <scheme val="minor"/>
      </rPr>
      <t xml:space="preserve">| </t>
    </r>
    <r>
      <rPr>
        <sz val="11"/>
        <color theme="1"/>
        <rFont val="Calibri"/>
        <family val="2"/>
        <scheme val="minor"/>
      </rPr>
      <t xml:space="preserve">804-500-1810 </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</si>
  <si>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IDIC Budget Change-Summary Tab</t>
  </si>
  <si>
    <t>Enter blue shaded cells on the "IDIC Budget Change-Summary" tab.</t>
  </si>
  <si>
    <t>Project Information</t>
  </si>
  <si>
    <t>Select the City or County name in cell B6</t>
  </si>
  <si>
    <t>Enter the project name in cell B8</t>
  </si>
  <si>
    <t>Select the appropriate fiscal year in cell C10</t>
  </si>
  <si>
    <t>Funding Sources</t>
  </si>
  <si>
    <t>List funding sources that were approved as a revenue source for the project. New revenue sources may be added in this section, if needed and applicable to the award. Repeat steps 4-7 for each of the applicable funding sources.</t>
  </si>
  <si>
    <t>Direct Distributions</t>
  </si>
  <si>
    <t>Other Revenue Sources</t>
  </si>
  <si>
    <t>Individual Distributions</t>
  </si>
  <si>
    <t>Gold Standard</t>
  </si>
  <si>
    <t>Select the City or County / Enter Source of Revenue:</t>
  </si>
  <si>
    <t xml:space="preserve">The city/county will populate based on cell B6. For Enter Source of Revenue: Enter the name of the source of any non-settlement fund matching funds approved as part of this project. </t>
  </si>
  <si>
    <t>Awarded:</t>
  </si>
  <si>
    <t>Enter amount of matching or awarded funds approved for this project for the fiscal year selected.</t>
  </si>
  <si>
    <t>Requested Change:</t>
  </si>
  <si>
    <t>Enter the requested change of matching or awarded funds for the selected fiscal year.</t>
  </si>
  <si>
    <t xml:space="preserve">Remaining Balance: </t>
  </si>
  <si>
    <t>The remaining balance of matching or awarded funds will be automatically calculated.</t>
  </si>
  <si>
    <t>Expenses</t>
  </si>
  <si>
    <t>Budget by Expense Category:</t>
  </si>
  <si>
    <t>These fields cannot be changed and will automatically populate based on amounts entered in the respective tabs (Personal and Operating-Capital) for Awarded, Requested Change, and Difference of Requested Change.</t>
  </si>
  <si>
    <t xml:space="preserve"> </t>
  </si>
  <si>
    <r>
      <rPr>
        <b/>
        <sz val="11"/>
        <color theme="1"/>
        <rFont val="Arial"/>
        <family val="2"/>
      </rPr>
      <t>Note:</t>
    </r>
    <r>
      <rPr>
        <sz val="11"/>
        <color theme="1"/>
        <rFont val="Arial"/>
        <family val="2"/>
      </rPr>
      <t xml:space="preserve"> "Total Revenues" and "Total Budget by Expense Category" must reconcile after entering in the requested information. </t>
    </r>
  </si>
  <si>
    <t>IDIC Personnel-Changes Tabs</t>
  </si>
  <si>
    <t>Enter yellow shaded cells on the "IDIC Personnel-Changes" tab.</t>
  </si>
  <si>
    <t>Salaried Staff</t>
  </si>
  <si>
    <t xml:space="preserve">Indicate approved salaried staff by position for the selected fiscal year. Include a position type/description, the number of FTEs, and the salary amount approved for the position. (Benefits will automatically calculate, however this may be overwritten if it does not match your organization's methodology). The approved position totals will automatically calculate. </t>
  </si>
  <si>
    <t xml:space="preserve">Indicate any requested changes by position for the selected fiscal year. Include a position type/description, the number of FTEs requested, and the amount requested as changes for the position. (Benefits will automatically calculate, however, this may be overwritten if it does not match your organization's methodology). The requested change position totals will automatically calculate. </t>
  </si>
  <si>
    <t>Wage/ Part-time Staff</t>
  </si>
  <si>
    <t xml:space="preserve">Indicate approved wage/part-time positions for the selected fiscal year. Include a position type/description, the number of positions, the hourly rate, and the number of hours approved for the position. (FICA will automatically calculate.) The approved wage/part-time position totals will automatically calculate. </t>
  </si>
  <si>
    <t xml:space="preserve">Indicate any requested changes for wage/part-time staff by position for the selected fiscal year. Include a position type/description, the number of wage/part-time positions, the hourly rate, and the modified number of hours requested as changes for the position. (FICA will automatically calculate.) The requested change wage/part-time position totals will automatically calculate. </t>
  </si>
  <si>
    <t>IDIC Operating-Capital-Changes Tab</t>
  </si>
  <si>
    <t>Enter green shaded cells on the "IDIC Operating-Capital-Changes" tab.</t>
  </si>
  <si>
    <t>Operating Expenses</t>
  </si>
  <si>
    <t xml:space="preserve">Indicate the approved operating expenses by item for the selected fiscal year. Include a description, the number of units, and the cost per unit for the approved operative expenses. The operating expense totals will automatically calculate. </t>
  </si>
  <si>
    <t xml:space="preserve">Indicate the requested changes for operating expenses by item for the selected fiscal year. Include a description, the number of units, and the cost per unit requested as changes for the item. The operating expense requested change totals will automatically calculate. </t>
  </si>
  <si>
    <t>Capital Expenses</t>
  </si>
  <si>
    <t xml:space="preserve">Indicate the approved capital expenses by item for the selected fiscal year. Include a description, the number of units, and the cost per unit for the approved capital expenses. The capital expense totals will automatically calculate. </t>
  </si>
  <si>
    <t xml:space="preserve">Indicate the requested changes for capital expenses by item for the selected fiscal year. Include a description, the number of units, and the cost per unit requested as changes for the item. The capital expense requested change totals will automatically calculate. </t>
  </si>
  <si>
    <t>Email to OAA</t>
  </si>
  <si>
    <t>Email the completed form to info@voaa.us with a brief description of the changes requested.</t>
  </si>
  <si>
    <t xml:space="preserve">   INDIVIDUAL DISTRIBUTION BUDGET CHANGE REQUEST</t>
  </si>
  <si>
    <r>
      <t xml:space="preserve">    701 East Franklin Street, Suite 803, Richmond, Virginia 23219 </t>
    </r>
    <r>
      <rPr>
        <sz val="16"/>
        <color theme="1"/>
        <rFont val="Calibri"/>
        <family val="2"/>
        <scheme val="minor"/>
      </rPr>
      <t xml:space="preserve">| </t>
    </r>
    <r>
      <rPr>
        <sz val="11"/>
        <color theme="1"/>
        <rFont val="Calibri"/>
        <family val="2"/>
        <scheme val="minor"/>
      </rPr>
      <t xml:space="preserve">804-500-1810 </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</si>
  <si>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City/County:</t>
  </si>
  <si>
    <t>Choose City/County</t>
  </si>
  <si>
    <t xml:space="preserve">Type of Grant: </t>
  </si>
  <si>
    <t>Individual Distribution</t>
  </si>
  <si>
    <t>Name of Project:</t>
  </si>
  <si>
    <t xml:space="preserve">Funding Sources </t>
  </si>
  <si>
    <t>Choose FY</t>
  </si>
  <si>
    <t>Awarded
(by funding source)</t>
  </si>
  <si>
    <t>Requested Change</t>
  </si>
  <si>
    <t>Difference of Requested Change</t>
  </si>
  <si>
    <t>Direct Distributions Matching Funds</t>
  </si>
  <si>
    <t>Total Direct Distributions</t>
  </si>
  <si>
    <t>Other Revenue Sources (Matching Funds)</t>
  </si>
  <si>
    <t>Enter source of revenue  (local, federal, grant, etc.)</t>
  </si>
  <si>
    <t>Total Other Revenue Sources</t>
  </si>
  <si>
    <t>Individual Distribution Award</t>
  </si>
  <si>
    <t>Total Individual Distribution</t>
  </si>
  <si>
    <t>Gold Standard Incentive Award</t>
  </si>
  <si>
    <t>Total Gold Standard Incentive</t>
  </si>
  <si>
    <t xml:space="preserve">Total Revenues </t>
  </si>
  <si>
    <t>Budget by Expense Category</t>
  </si>
  <si>
    <t>Awarded
(by budget category)</t>
  </si>
  <si>
    <t>Personnel-related</t>
  </si>
  <si>
    <t>Operating (including contracts)</t>
  </si>
  <si>
    <t>Capital (vehicles, structures)</t>
  </si>
  <si>
    <t>Total Budget by Expense Category</t>
  </si>
  <si>
    <t>Note: "Total Revenues" must reconcile with "Total Budget by Expense Category." This row must show zero.</t>
  </si>
  <si>
    <r>
      <t xml:space="preserve">           701 East Franklin Street, Suite 803, Richmond, Virginia 23219 </t>
    </r>
    <r>
      <rPr>
        <sz val="16"/>
        <color theme="1"/>
        <rFont val="Calibri"/>
        <family val="2"/>
        <scheme val="minor"/>
      </rPr>
      <t>|</t>
    </r>
    <r>
      <rPr>
        <sz val="11"/>
        <color theme="1"/>
        <rFont val="Calibri"/>
        <family val="2"/>
        <scheme val="minor"/>
      </rPr>
      <t>804-500-1810</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</si>
  <si>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 xml:space="preserve">Project Name: </t>
  </si>
  <si>
    <t>Personnel Detail Sheet</t>
  </si>
  <si>
    <t>Denotes entry field on this tab</t>
  </si>
  <si>
    <t xml:space="preserve">Salaried Staff </t>
  </si>
  <si>
    <t xml:space="preserve">Approved Budget </t>
  </si>
  <si>
    <t xml:space="preserve">Requested Change </t>
  </si>
  <si>
    <t xml:space="preserve">Position Type/Description </t>
  </si>
  <si>
    <t># of FTEs</t>
  </si>
  <si>
    <t>Salary</t>
  </si>
  <si>
    <t>Benefits</t>
  </si>
  <si>
    <t>Total</t>
  </si>
  <si>
    <t>Position 1</t>
  </si>
  <si>
    <t>Position 2</t>
  </si>
  <si>
    <t>Position 3</t>
  </si>
  <si>
    <t>Position 4</t>
  </si>
  <si>
    <t>Position 5</t>
  </si>
  <si>
    <t>Position 6</t>
  </si>
  <si>
    <t>Position 7</t>
  </si>
  <si>
    <t>Position 8</t>
  </si>
  <si>
    <t>Position 9</t>
  </si>
  <si>
    <t>Position 10</t>
  </si>
  <si>
    <t>Position 11</t>
  </si>
  <si>
    <t>Position 12</t>
  </si>
  <si>
    <t>Position 13</t>
  </si>
  <si>
    <t>Position 14</t>
  </si>
  <si>
    <t xml:space="preserve">Total Salaried Staff </t>
  </si>
  <si>
    <t xml:space="preserve">Wage/ Part-time Staff </t>
  </si>
  <si>
    <t xml:space="preserve">    </t>
  </si>
  <si>
    <t>Position Type/Description</t>
  </si>
  <si>
    <t># of Wage or PT</t>
  </si>
  <si>
    <t xml:space="preserve"> $ Rate</t>
  </si>
  <si>
    <t># of Hours</t>
  </si>
  <si>
    <t>Total (includes  FICA)</t>
  </si>
  <si>
    <t>Wage 1</t>
  </si>
  <si>
    <t>Wage 2</t>
  </si>
  <si>
    <t>Wage 3</t>
  </si>
  <si>
    <t>Wage 4</t>
  </si>
  <si>
    <t>Wage 5</t>
  </si>
  <si>
    <t>Wage 6</t>
  </si>
  <si>
    <t>Wage 7</t>
  </si>
  <si>
    <t>Wage 8</t>
  </si>
  <si>
    <t>Wage 9</t>
  </si>
  <si>
    <t>Wage 10</t>
  </si>
  <si>
    <t>Wage 11</t>
  </si>
  <si>
    <t>Wage 12</t>
  </si>
  <si>
    <t>Wage 13</t>
  </si>
  <si>
    <t>Wage 14</t>
  </si>
  <si>
    <t>Total Wage Staff</t>
  </si>
  <si>
    <t>Totals</t>
  </si>
  <si>
    <t xml:space="preserve">  </t>
  </si>
  <si>
    <t>City/County</t>
  </si>
  <si>
    <t>Operating and Capital Detail Sheet</t>
  </si>
  <si>
    <t>Description</t>
  </si>
  <si>
    <t># of Units</t>
  </si>
  <si>
    <t>Cost per Unit</t>
  </si>
  <si>
    <t>Total Operating Expenses</t>
  </si>
  <si>
    <t xml:space="preserve"># of Units </t>
  </si>
  <si>
    <t>Total Capital Expenses</t>
  </si>
  <si>
    <t>No. of children, infant to 5 years old, participating in prevention/education programming</t>
  </si>
  <si>
    <t>No. children, elementary school age, participating in prevention/education programming</t>
  </si>
  <si>
    <t>No. of children, middle school age, participating in prevention/education programming</t>
  </si>
  <si>
    <t>No. of children, high school age, participating in prevention/education programming</t>
  </si>
  <si>
    <t>No. adults from the general public participating in prevention/education programming</t>
  </si>
  <si>
    <t>No. of pregnant and/or nursing women participating in prevention/education programming</t>
  </si>
  <si>
    <t>No. of teachers participating in prevention/education programming</t>
  </si>
  <si>
    <t>No. of health care professionals participating in prevention/education programming</t>
  </si>
  <si>
    <t>No. of law enforcement officers participating in prevention/education programming</t>
  </si>
  <si>
    <t>No. of court-related professionals participating in prevention/education programming</t>
  </si>
  <si>
    <t>No. of key officials / policy makers participating in prevention/education programming</t>
  </si>
  <si>
    <t>No. of pregnant / nursing women completing some form of detox</t>
  </si>
  <si>
    <t>No. of pregnant / nursing women  tested for communicable diseases</t>
  </si>
  <si>
    <t>No. of pregnant / nursing women testing positive for communicable diseases</t>
  </si>
  <si>
    <t>No. of pregnant / nursing women connected to treatment for communicable diseases</t>
  </si>
  <si>
    <t>No. of pregnant / nursing women connected to therapeutic counseling services</t>
  </si>
  <si>
    <t>No. of pregnant / nursing women connected to MOUD</t>
  </si>
  <si>
    <t>No. of pregnant / nursing women connected to professional mental health care</t>
  </si>
  <si>
    <t>No. of pregnant / nursing women connected to peer supports</t>
  </si>
  <si>
    <t xml:space="preserve">No. of pregnant / nursing women connected to housing </t>
  </si>
  <si>
    <t>No. of pregnant / nursing women connected to childcare</t>
  </si>
  <si>
    <t>No. of pregnant / nursing women connected to eduction or job training</t>
  </si>
  <si>
    <t>No. of pregnant / nursing women connected to a job / employment</t>
  </si>
  <si>
    <t>No. of babies with neonatal abstinence syndrome treated</t>
  </si>
  <si>
    <t>No. of children (up to age 18) completing some form of detox</t>
  </si>
  <si>
    <t>No. of children (up to age 18)  connected to therapeutic counseling services</t>
  </si>
  <si>
    <t>No. of children (up to age 18)  connected to MOUD</t>
  </si>
  <si>
    <t>No. of children (up to age 18)  connected to professional mental health care</t>
  </si>
  <si>
    <t>No. of children (up to age 18)  connected to peer supports</t>
  </si>
  <si>
    <t>No. of children (up to age 18) tested for communicable diseases</t>
  </si>
  <si>
    <t>No. of children (up to age 18) testing positive for communicable diseases</t>
  </si>
  <si>
    <t>No. of children (up to age 18) connected to treatment for communicable diseases</t>
  </si>
  <si>
    <t>No. of individuals receiving SUD screening while incarcerated</t>
  </si>
  <si>
    <t>No. of individuals completing some form of detox while incarcerated</t>
  </si>
  <si>
    <t>No. of individuals tested for communicable diseases while incarcerated</t>
  </si>
  <si>
    <t>No. of individuals testing positive for communicable diseases while incarcerated</t>
  </si>
  <si>
    <t>No. of individuals connected to treatment for communicable diseases while incarcerated</t>
  </si>
  <si>
    <t>No. of individuals provided SUD therapuetic counseling while incarcerated</t>
  </si>
  <si>
    <t>No. of individuals provided Medication Assisted Treatment for SUD while incarcerated</t>
  </si>
  <si>
    <t>No. of individuals provided professional mental health care while incarcerated</t>
  </si>
  <si>
    <t>No. of individuals connected to peer supports while incarcerated</t>
  </si>
  <si>
    <t>No. of individuals provided with eduction or job training while incarcerated</t>
  </si>
  <si>
    <t>No. of individuals incarcerated provided with an SUD-specific release plan</t>
  </si>
  <si>
    <t>No. of individuals diverted from incarceration to treatment</t>
  </si>
  <si>
    <t>No. of individuals diverted from incarceration to housing</t>
  </si>
  <si>
    <t>No. of individuals connected to SUD therapuetic counseling while on monitored release</t>
  </si>
  <si>
    <t>No. of individuals connected to MOUD while on monintored release</t>
  </si>
  <si>
    <t>No. of individuals enrolled into court approved SUD-related deferred adjudication</t>
  </si>
  <si>
    <t>No. of individuals successfully completing the terms of SUD-related deferred adjudication</t>
  </si>
  <si>
    <t>No. of drug court participants enrolled</t>
  </si>
  <si>
    <t>No. of drug court participants graduated</t>
  </si>
  <si>
    <t>No. of adults completing some form of detox</t>
  </si>
  <si>
    <t>No. of adults tested for communicable diseases</t>
  </si>
  <si>
    <t>No. of adults testing positive for communicable diseases</t>
  </si>
  <si>
    <t>No. of adults connected to treatment for communicable diseases</t>
  </si>
  <si>
    <t>No. of adults connected to theraputic counseling services</t>
  </si>
  <si>
    <t>No. of adults connected to MOUD</t>
  </si>
  <si>
    <t>No. of adults connected to professional mental health care</t>
  </si>
  <si>
    <t>No. of adults connected to peer supports</t>
  </si>
  <si>
    <t xml:space="preserve">No. of adults connected to housing </t>
  </si>
  <si>
    <t>No. of adults connected to childcare</t>
  </si>
  <si>
    <t>No. of adults connected to eduction or job training</t>
  </si>
  <si>
    <t>No. of adults connected to a job / employment</t>
  </si>
  <si>
    <t>No. of people engaged during harm prevention outreach efforts</t>
  </si>
  <si>
    <t>No. of Naloxone kits distributed to at-risk individuals</t>
  </si>
  <si>
    <t>No. of Fentanyl test kits distributed to at-risk individuals</t>
  </si>
  <si>
    <t>No. of clean syringe exchanges conducted</t>
  </si>
  <si>
    <t>Reported No. of overdoses reversed</t>
  </si>
  <si>
    <t>Accomack County</t>
  </si>
  <si>
    <t>Albemarle County</t>
  </si>
  <si>
    <t>Alexandria City</t>
  </si>
  <si>
    <t>Alleghany County</t>
  </si>
  <si>
    <t>Amelia County</t>
  </si>
  <si>
    <t>Amherst County</t>
  </si>
  <si>
    <t>Appomattox County</t>
  </si>
  <si>
    <t>Arlington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</si>
  <si>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</si>
  <si>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</si>
  <si>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</si>
  <si>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</si>
  <si>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</si>
  <si>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</si>
  <si>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</si>
  <si>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</si>
  <si>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</si>
  <si>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</si>
  <si>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</si>
  <si>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</si>
  <si>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</si>
  <si>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</si>
  <si>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</si>
  <si>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</si>
  <si>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</si>
  <si>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</si>
  <si>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</si>
  <si>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</si>
  <si>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</si>
  <si>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</si>
  <si>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</si>
  <si>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</si>
  <si>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</si>
  <si>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</si>
  <si>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</si>
  <si>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</si>
  <si>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</si>
  <si>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County</t>
  </si>
  <si>
    <t>Fairfax City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</si>
  <si>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</si>
  <si>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</si>
  <si>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</si>
  <si>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</si>
  <si>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</si>
  <si>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</si>
  <si>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</si>
  <si>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</si>
  <si>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</si>
  <si>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</si>
  <si>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</si>
  <si>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</si>
  <si>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</si>
  <si>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</si>
  <si>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</si>
  <si>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</si>
  <si>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</si>
  <si>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</si>
  <si>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</si>
  <si>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</si>
  <si>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</si>
  <si>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</si>
  <si>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</si>
  <si>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</si>
  <si>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</si>
  <si>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</si>
  <si>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</si>
  <si>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</si>
  <si>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</si>
  <si>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</si>
  <si>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</si>
  <si>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</si>
  <si>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</si>
  <si>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Lunenbeurg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</si>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</sst>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quot;$&quot;#,##0"/>
    <numFmt numFmtId="165" formatCode="0.0"/>
    <numFmt numFmtId="166" formatCode="&quot;$&quot;#,##0.00"/>
    <numFmt numFmtId="167" formatCode="#,##0.0"/>
  </numFmts>
  <fonts count="28">
    <font>
      <sz val="11"/>
      <color theme="1"/>
      <name val="Calibri"/>
      <family val="2"/>
      <scheme val="minor"/>
    </font>
    <font>
      <b/>
      <sz val="11"/>
      <color theme="1"/>
      <name val="Calibri"/>
      <family val="2"/>
      <scheme val="minor"/>
    </font>
    <font>
      <b/>
      <sz val="14"/>
      <color theme="1"/>
      <name val="Arial"/>
      <family val="2"/>
    </font>
    <font>
      <sz val="11"/>
      <name val="Calibri"/>
      <family val="2"/>
    </font>
    <font>
      <sz val="8"/>
      <name val="Calibri"/>
      <family val="2"/>
      <scheme val="minor"/>
    </font>
    <font>
      <sz val="11"/>
      <color theme="1"/>
      <name val="Arial"/>
      <family val="2"/>
    </font>
    <font>
      <b/>
      <sz val="11"/>
      <color theme="1"/>
      <name val="Arial"/>
      <family val="2"/>
    </font>
    <font>
      <b/>
      <sz val="12"/>
      <color theme="1"/>
      <name val="Arial"/>
      <family val="2"/>
    </font>
    <font>
      <b/>
      <u/>
      <sz val="12"/>
      <color theme="1"/>
      <name val="Arial"/>
      <family val="2"/>
    </font>
    <font>
      <sz val="12"/>
      <color theme="1"/>
      <name val="Arial"/>
      <family val="2"/>
    </font>
    <font>
      <b/>
      <u/>
      <sz val="11"/>
      <color theme="1"/>
      <name val="Arial"/>
      <family val="2"/>
    </font>
    <font>
      <b/>
      <sz val="22"/>
      <color theme="1"/>
      <name val="Arial"/>
      <family val="2"/>
    </font>
    <font>
      <sz val="16"/>
      <color theme="1"/>
      <name val="Calibri"/>
      <family val="2"/>
      <scheme val="minor"/>
    </font>
    <font>
      <b/>
      <sz val="16"/>
      <color theme="1"/>
      <name val="Merriweather"/>
    </font>
    <font>
      <b/>
      <sz val="16"/>
      <color theme="1"/>
      <name val="Arial"/>
      <family val="2"/>
    </font>
    <font>
      <b/>
      <sz val="17"/>
      <color theme="1"/>
      <name val="Merriweather"/>
    </font>
    <font>
      <sz val="12"/>
      <name val="Arial"/>
      <family val="2"/>
    </font>
    <font>
      <b/>
      <i/>
      <sz val="11"/>
      <color theme="1"/>
      <name val="Arial"/>
      <family val="2"/>
    </font>
    <font>
      <sz val="11"/>
      <name val="Arial"/>
      <family val="2"/>
    </font>
    <font>
      <u/>
      <sz val="11"/>
      <color theme="1"/>
      <name val="Arial"/>
      <family val="2"/>
    </font>
    <font>
      <b/>
      <i/>
      <sz val="12"/>
      <color theme="1"/>
      <name val="Arial"/>
      <family val="2"/>
    </font>
    <font>
      <b/>
      <u/>
      <sz val="14"/>
      <color theme="1"/>
      <name val="Arial"/>
      <family val="2"/>
    </font>
    <font>
      <b/>
      <sz val="13"/>
      <color theme="1"/>
      <name val="Arial"/>
      <family val="2"/>
    </font>
    <font>
      <b/>
      <u/>
      <sz val="13"/>
      <color theme="1"/>
      <name val="Arial"/>
      <family val="2"/>
    </font>
    <font>
      <b/>
      <i/>
      <sz val="10"/>
      <color theme="1"/>
      <name val="Arial"/>
      <family val="2"/>
    </font>
    <font>
      <b/>
      <i/>
      <sz val="10.5"/>
      <color theme="1"/>
      <name val="Arial"/>
      <family val="2"/>
    </font>
    <font>
      <b/>
      <i/>
      <sz val="14"/>
      <color theme="1"/>
      <name val="Arial"/>
      <family val="2"/>
    </font>
    <font>
      <sz val="14"/>
      <color theme="1"/>
      <name val="Arial"/>
      <family val="2"/>
    </font>
  </fonts>
  <fills count="10">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indexed="64"/>
      </left>
      <right style="thin">
        <color theme="6"/>
      </right>
      <top style="thin">
        <color theme="6"/>
      </top>
      <bottom style="thin">
        <color theme="6"/>
      </bottom>
      <diagonal/>
    </border>
    <border>
      <left style="thin">
        <color theme="6"/>
      </left>
      <right style="thin">
        <color indexed="64"/>
      </right>
      <top style="thin">
        <color theme="6"/>
      </top>
      <bottom style="thin">
        <color theme="6"/>
      </bottom>
      <diagonal/>
    </border>
    <border>
      <left style="thin">
        <color indexed="64"/>
      </left>
      <right/>
      <top style="thin">
        <color theme="6"/>
      </top>
      <bottom style="thin">
        <color theme="6"/>
      </bottom>
      <diagonal/>
    </border>
    <border>
      <left style="thin">
        <color indexed="64"/>
      </left>
      <right/>
      <top style="thin">
        <color theme="6"/>
      </top>
      <bottom style="thin">
        <color indexed="64"/>
      </bottom>
      <diagonal/>
    </border>
    <border>
      <left/>
      <right style="thin">
        <color theme="6"/>
      </right>
      <top style="thin">
        <color indexed="64"/>
      </top>
      <bottom style="thin">
        <color theme="6"/>
      </bottom>
      <diagonal/>
    </border>
    <border>
      <left style="thin">
        <color theme="6"/>
      </left>
      <right style="thin">
        <color theme="6"/>
      </right>
      <top style="thin">
        <color theme="6"/>
      </top>
      <bottom/>
      <diagonal/>
    </border>
    <border>
      <left style="thin">
        <color indexed="64"/>
      </left>
      <right style="thin">
        <color theme="6"/>
      </right>
      <top style="thin">
        <color theme="6"/>
      </top>
      <bottom/>
      <diagonal/>
    </border>
    <border>
      <left/>
      <right style="thin">
        <color indexed="64"/>
      </right>
      <top style="thin">
        <color indexed="64"/>
      </top>
      <bottom style="thin">
        <color theme="6"/>
      </bottom>
      <diagonal/>
    </border>
    <border>
      <left style="thin">
        <color indexed="64"/>
      </left>
      <right/>
      <top style="thin">
        <color indexed="64"/>
      </top>
      <bottom style="thin">
        <color theme="6"/>
      </bottom>
      <diagonal/>
    </border>
    <border>
      <left style="thin">
        <color indexed="64"/>
      </left>
      <right style="thin">
        <color indexed="64"/>
      </right>
      <top style="thin">
        <color indexed="64"/>
      </top>
      <bottom style="thin">
        <color theme="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indexed="64"/>
      </right>
      <top style="thin">
        <color theme="0" tint="-0.24994659260841701"/>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6"/>
      </bottom>
      <diagonal/>
    </border>
    <border>
      <left style="thin">
        <color theme="0" tint="-0.34998626667073579"/>
      </left>
      <right style="thin">
        <color indexed="64"/>
      </right>
      <top style="thin">
        <color theme="0" tint="-0.34998626667073579"/>
      </top>
      <bottom/>
      <diagonal/>
    </border>
    <border>
      <left style="thin">
        <color theme="0" tint="-0.24994659260841701"/>
      </left>
      <right style="thin">
        <color indexed="64"/>
      </right>
      <top style="thin">
        <color theme="0" tint="-0.24994659260841701"/>
      </top>
      <bottom/>
      <diagonal/>
    </border>
    <border>
      <left style="thin">
        <color theme="6"/>
      </left>
      <right style="thin">
        <color theme="6"/>
      </right>
      <top style="thin">
        <color theme="6"/>
      </top>
      <bottom style="thin">
        <color indexed="64"/>
      </bottom>
      <diagonal/>
    </border>
    <border>
      <left style="thin">
        <color theme="6"/>
      </left>
      <right style="thin">
        <color indexed="64"/>
      </right>
      <top style="thin">
        <color theme="6"/>
      </top>
      <bottom style="thin">
        <color indexed="64"/>
      </bottom>
      <diagonal/>
    </border>
    <border>
      <left style="thin">
        <color indexed="64"/>
      </left>
      <right style="thin">
        <color theme="0" tint="-0.24994659260841701"/>
      </right>
      <top style="thin">
        <color theme="6"/>
      </top>
      <bottom style="thin">
        <color theme="0" tint="-0.24994659260841701"/>
      </bottom>
      <diagonal/>
    </border>
    <border>
      <left style="thin">
        <color theme="0" tint="-0.24994659260841701"/>
      </left>
      <right style="thin">
        <color theme="0" tint="-0.24994659260841701"/>
      </right>
      <top style="thin">
        <color theme="6"/>
      </top>
      <bottom style="thin">
        <color theme="0" tint="-0.24994659260841701"/>
      </bottom>
      <diagonal/>
    </border>
    <border>
      <left style="thin">
        <color indexed="64"/>
      </left>
      <right style="thin">
        <color theme="0" tint="-0.24994659260841701"/>
      </right>
      <top style="thin">
        <color theme="0" tint="-0.24994659260841701"/>
      </top>
      <bottom style="thin">
        <color theme="6"/>
      </bottom>
      <diagonal/>
    </border>
    <border>
      <left style="thin">
        <color theme="0" tint="-0.24994659260841701"/>
      </left>
      <right style="thin">
        <color theme="0" tint="-0.24994659260841701"/>
      </right>
      <top style="thin">
        <color theme="0" tint="-0.24994659260841701"/>
      </top>
      <bottom style="thin">
        <color theme="6"/>
      </bottom>
      <diagonal/>
    </border>
    <border>
      <left style="thin">
        <color theme="6"/>
      </left>
      <right style="thin">
        <color theme="6"/>
      </right>
      <top/>
      <bottom style="thin">
        <color theme="6"/>
      </bottom>
      <diagonal/>
    </border>
    <border>
      <left style="thin">
        <color theme="6"/>
      </left>
      <right style="thin">
        <color indexed="64"/>
      </right>
      <top/>
      <bottom style="thin">
        <color theme="6"/>
      </bottom>
      <diagonal/>
    </border>
    <border>
      <left style="thin">
        <color indexed="64"/>
      </left>
      <right style="thin">
        <color theme="6"/>
      </right>
      <top/>
      <bottom style="thin">
        <color theme="6"/>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double">
        <color indexed="64"/>
      </bottom>
      <diagonal/>
    </border>
    <border>
      <left style="thin">
        <color indexed="64"/>
      </left>
      <right style="thin">
        <color theme="0" tint="-0.24994659260841701"/>
      </right>
      <top style="thin">
        <color indexed="64"/>
      </top>
      <bottom style="double">
        <color indexed="64"/>
      </bottom>
      <diagonal/>
    </border>
    <border>
      <left style="thin">
        <color theme="0" tint="-0.24994659260841701"/>
      </left>
      <right style="thin">
        <color indexed="64"/>
      </right>
      <top style="thin">
        <color indexed="64"/>
      </top>
      <bottom style="double">
        <color indexed="64"/>
      </bottom>
      <diagonal/>
    </border>
    <border>
      <left style="thin">
        <color theme="0" tint="-0.24994659260841701"/>
      </left>
      <right/>
      <top style="thin">
        <color indexed="64"/>
      </top>
      <bottom style="thin">
        <color indexed="64"/>
      </bottom>
      <diagonal/>
    </border>
    <border>
      <left style="thin">
        <color indexed="64"/>
      </left>
      <right style="thin">
        <color indexed="64"/>
      </right>
      <top style="thin">
        <color theme="6"/>
      </top>
      <bottom style="thin">
        <color theme="6"/>
      </bottom>
      <diagonal/>
    </border>
    <border>
      <left style="thin">
        <color indexed="64"/>
      </left>
      <right style="thin">
        <color indexed="64"/>
      </right>
      <top style="thin">
        <color theme="6"/>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auto="1"/>
      </bottom>
      <diagonal/>
    </border>
  </borders>
  <cellStyleXfs count="2">
    <xf numFmtId="0" fontId="0" fillId="0" borderId="0"/>
    <xf numFmtId="0" fontId="3" fillId="0" borderId="0"/>
  </cellStyleXfs>
  <cellXfs count="245">
    <xf numFmtId="0" fontId="0" fillId="0" borderId="0" xfId="0"/>
    <xf numFmtId="0" fontId="5" fillId="0" borderId="0" xfId="0" applyFont="1"/>
    <xf numFmtId="0" fontId="5" fillId="0" borderId="0" xfId="0" applyFont="1" applyAlignment="1">
      <alignment horizontal="center"/>
    </xf>
    <xf numFmtId="0" fontId="6" fillId="0" borderId="0" xfId="0" applyFont="1" applyAlignment="1">
      <alignment horizontal="right"/>
    </xf>
    <xf numFmtId="0" fontId="6" fillId="0" borderId="0" xfId="0" applyFont="1"/>
    <xf numFmtId="0" fontId="5" fillId="0" borderId="7" xfId="0" applyFont="1" applyBorder="1" applyAlignment="1">
      <alignment horizontal="center"/>
    </xf>
    <xf numFmtId="0" fontId="5" fillId="0" borderId="10" xfId="0" applyFont="1" applyBorder="1"/>
    <xf numFmtId="0" fontId="10" fillId="0" borderId="0" xfId="0" applyFont="1"/>
    <xf numFmtId="0" fontId="5" fillId="0" borderId="0" xfId="0" applyFont="1" applyAlignment="1">
      <alignment vertical="center"/>
    </xf>
    <xf numFmtId="0" fontId="14" fillId="0" borderId="0" xfId="0" applyFont="1"/>
    <xf numFmtId="0" fontId="6" fillId="0" borderId="9" xfId="0" applyFont="1" applyBorder="1" applyAlignment="1">
      <alignment horizontal="center" vertical="center"/>
    </xf>
    <xf numFmtId="166" fontId="5" fillId="7" borderId="12" xfId="0" applyNumberFormat="1" applyFont="1" applyFill="1" applyBorder="1" applyAlignment="1" applyProtection="1">
      <alignment horizontal="center"/>
      <protection locked="0"/>
    </xf>
    <xf numFmtId="166" fontId="5" fillId="7" borderId="18" xfId="0" applyNumberFormat="1" applyFont="1" applyFill="1" applyBorder="1" applyAlignment="1" applyProtection="1">
      <alignment horizontal="center"/>
      <protection locked="0"/>
    </xf>
    <xf numFmtId="1" fontId="5" fillId="7" borderId="12" xfId="0" applyNumberFormat="1" applyFont="1" applyFill="1" applyBorder="1" applyAlignment="1" applyProtection="1">
      <alignment horizontal="center"/>
      <protection locked="0"/>
    </xf>
    <xf numFmtId="1" fontId="5" fillId="7" borderId="18" xfId="0" applyNumberFormat="1" applyFont="1" applyFill="1" applyBorder="1" applyAlignment="1" applyProtection="1">
      <alignment horizontal="center"/>
      <protection locked="0"/>
    </xf>
    <xf numFmtId="0" fontId="11" fillId="0" borderId="0" xfId="0" applyFont="1" applyAlignment="1">
      <alignment wrapText="1"/>
    </xf>
    <xf numFmtId="0" fontId="9" fillId="0" borderId="0" xfId="0" applyFont="1"/>
    <xf numFmtId="0" fontId="2" fillId="0" borderId="0" xfId="0" applyFont="1"/>
    <xf numFmtId="0" fontId="5" fillId="0" borderId="6" xfId="0" applyFont="1" applyBorder="1" applyAlignment="1">
      <alignment horizontal="center" vertical="center" wrapText="1"/>
    </xf>
    <xf numFmtId="42" fontId="6" fillId="0" borderId="0" xfId="0" applyNumberFormat="1" applyFont="1" applyAlignment="1">
      <alignment vertical="center"/>
    </xf>
    <xf numFmtId="42" fontId="5" fillId="0" borderId="0" xfId="0" applyNumberFormat="1" applyFont="1" applyAlignment="1">
      <alignment horizontal="center" vertical="center"/>
    </xf>
    <xf numFmtId="42" fontId="5" fillId="0" borderId="0" xfId="0" applyNumberFormat="1" applyFont="1" applyAlignment="1">
      <alignment vertical="center"/>
    </xf>
    <xf numFmtId="0" fontId="5" fillId="0" borderId="0" xfId="0" applyFont="1" applyAlignment="1">
      <alignment horizontal="left" wrapText="1"/>
    </xf>
    <xf numFmtId="0" fontId="6" fillId="0" borderId="0" xfId="0" applyFont="1" applyAlignment="1">
      <alignment horizontal="right" vertical="center" wrapText="1"/>
    </xf>
    <xf numFmtId="0" fontId="6" fillId="0" borderId="7" xfId="0" applyFont="1" applyBorder="1" applyAlignment="1">
      <alignment horizontal="right" vertical="center" wrapText="1"/>
    </xf>
    <xf numFmtId="0" fontId="16" fillId="2" borderId="0" xfId="1" applyFont="1" applyFill="1" applyAlignment="1">
      <alignment horizontal="left" vertical="center"/>
    </xf>
    <xf numFmtId="0" fontId="16" fillId="3" borderId="0" xfId="1" applyFont="1" applyFill="1" applyAlignment="1">
      <alignment horizontal="left" vertical="center"/>
    </xf>
    <xf numFmtId="0" fontId="6" fillId="0" borderId="0" xfId="0" applyFont="1" applyAlignment="1">
      <alignment vertical="center"/>
    </xf>
    <xf numFmtId="0" fontId="17" fillId="0" borderId="0" xfId="0" applyFont="1"/>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6" borderId="29" xfId="0" applyFont="1" applyFill="1" applyBorder="1" applyProtection="1">
      <protection locked="0"/>
    </xf>
    <xf numFmtId="0" fontId="6" fillId="0" borderId="6" xfId="0" applyFont="1" applyBorder="1" applyAlignment="1">
      <alignment horizontal="center" vertical="center"/>
    </xf>
    <xf numFmtId="0" fontId="5" fillId="6" borderId="44" xfId="0" applyFont="1" applyFill="1" applyBorder="1" applyProtection="1">
      <protection locked="0"/>
    </xf>
    <xf numFmtId="0" fontId="6" fillId="0" borderId="6" xfId="0" applyFont="1" applyBorder="1" applyAlignment="1">
      <alignment horizontal="right"/>
    </xf>
    <xf numFmtId="0" fontId="6" fillId="0" borderId="1" xfId="0" applyFont="1" applyBorder="1" applyAlignment="1">
      <alignment horizontal="center" vertical="center"/>
    </xf>
    <xf numFmtId="0" fontId="5" fillId="0" borderId="2" xfId="0" applyFont="1" applyBorder="1" applyAlignment="1">
      <alignment vertical="center"/>
    </xf>
    <xf numFmtId="0" fontId="5" fillId="6" borderId="47" xfId="0" applyFont="1" applyFill="1" applyBorder="1" applyAlignment="1" applyProtection="1">
      <alignment vertical="center" wrapText="1"/>
      <protection locked="0"/>
    </xf>
    <xf numFmtId="0" fontId="5" fillId="6" borderId="50" xfId="0" applyFont="1" applyFill="1" applyBorder="1" applyAlignment="1" applyProtection="1">
      <alignment vertical="center" wrapText="1"/>
      <protection locked="0"/>
    </xf>
    <xf numFmtId="0" fontId="5" fillId="6" borderId="38" xfId="0" applyFont="1" applyFill="1" applyBorder="1" applyAlignment="1" applyProtection="1">
      <alignment horizontal="center"/>
      <protection locked="0"/>
    </xf>
    <xf numFmtId="0" fontId="5" fillId="6" borderId="34" xfId="0" applyFont="1" applyFill="1" applyBorder="1" applyAlignment="1" applyProtection="1">
      <alignment horizontal="center"/>
      <protection locked="0"/>
    </xf>
    <xf numFmtId="165" fontId="5" fillId="6" borderId="38" xfId="0" applyNumberFormat="1" applyFont="1" applyFill="1" applyBorder="1" applyAlignment="1" applyProtection="1">
      <alignment horizontal="center" vertical="center"/>
      <protection locked="0"/>
    </xf>
    <xf numFmtId="165" fontId="5" fillId="6" borderId="34" xfId="0" applyNumberFormat="1" applyFont="1" applyFill="1" applyBorder="1" applyAlignment="1" applyProtection="1">
      <alignment horizontal="center" vertical="center"/>
      <protection locked="0"/>
    </xf>
    <xf numFmtId="0" fontId="5" fillId="6" borderId="45" xfId="0" applyFont="1" applyFill="1" applyBorder="1" applyAlignment="1" applyProtection="1">
      <alignment horizontal="center" vertical="center"/>
      <protection locked="0"/>
    </xf>
    <xf numFmtId="0" fontId="5" fillId="6" borderId="48" xfId="0" applyFont="1" applyFill="1" applyBorder="1" applyAlignment="1" applyProtection="1">
      <alignment horizontal="center" vertical="center"/>
      <protection locked="0"/>
    </xf>
    <xf numFmtId="165" fontId="5" fillId="7" borderId="39" xfId="0" applyNumberFormat="1" applyFont="1" applyFill="1" applyBorder="1" applyAlignment="1" applyProtection="1">
      <alignment horizontal="center"/>
      <protection locked="0"/>
    </xf>
    <xf numFmtId="0" fontId="5" fillId="7" borderId="33" xfId="0" applyFont="1" applyFill="1" applyBorder="1" applyProtection="1">
      <protection locked="0"/>
    </xf>
    <xf numFmtId="165" fontId="5" fillId="7" borderId="30" xfId="0" applyNumberFormat="1" applyFont="1" applyFill="1" applyBorder="1" applyAlignment="1" applyProtection="1">
      <alignment horizontal="center"/>
      <protection locked="0"/>
    </xf>
    <xf numFmtId="165" fontId="5" fillId="7" borderId="32" xfId="0" applyNumberFormat="1" applyFont="1" applyFill="1" applyBorder="1" applyAlignment="1" applyProtection="1">
      <alignment horizontal="center"/>
      <protection locked="0"/>
    </xf>
    <xf numFmtId="165" fontId="5" fillId="7" borderId="38" xfId="0" applyNumberFormat="1" applyFont="1" applyFill="1" applyBorder="1" applyAlignment="1" applyProtection="1">
      <alignment horizontal="center"/>
      <protection locked="0"/>
    </xf>
    <xf numFmtId="165" fontId="5" fillId="7" borderId="34" xfId="0" applyNumberFormat="1" applyFont="1" applyFill="1" applyBorder="1" applyAlignment="1" applyProtection="1">
      <alignment horizontal="center"/>
      <protection locked="0"/>
    </xf>
    <xf numFmtId="165" fontId="5" fillId="7" borderId="41" xfId="0" applyNumberFormat="1" applyFont="1" applyFill="1" applyBorder="1" applyAlignment="1" applyProtection="1">
      <alignment horizontal="center"/>
      <protection locked="0"/>
    </xf>
    <xf numFmtId="166" fontId="5" fillId="7" borderId="53" xfId="0" applyNumberFormat="1" applyFont="1" applyFill="1" applyBorder="1" applyAlignment="1" applyProtection="1">
      <alignment horizontal="center"/>
      <protection locked="0"/>
    </xf>
    <xf numFmtId="1" fontId="5" fillId="7" borderId="53" xfId="0" applyNumberFormat="1" applyFont="1" applyFill="1" applyBorder="1" applyAlignment="1" applyProtection="1">
      <alignment horizontal="center"/>
      <protection locked="0"/>
    </xf>
    <xf numFmtId="2" fontId="5" fillId="7" borderId="53" xfId="0" applyNumberFormat="1" applyFont="1" applyFill="1" applyBorder="1" applyAlignment="1" applyProtection="1">
      <alignment horizontal="center"/>
      <protection locked="0"/>
    </xf>
    <xf numFmtId="2" fontId="18" fillId="7" borderId="12" xfId="0" applyNumberFormat="1" applyFont="1" applyFill="1" applyBorder="1" applyAlignment="1" applyProtection="1">
      <alignment horizontal="center"/>
      <protection locked="0"/>
    </xf>
    <xf numFmtId="166" fontId="5" fillId="7" borderId="56" xfId="0" applyNumberFormat="1" applyFont="1" applyFill="1" applyBorder="1" applyAlignment="1" applyProtection="1">
      <alignment horizontal="center"/>
      <protection locked="0"/>
    </xf>
    <xf numFmtId="1" fontId="5" fillId="7" borderId="56" xfId="0" applyNumberFormat="1" applyFont="1" applyFill="1" applyBorder="1" applyAlignment="1" applyProtection="1">
      <alignment horizontal="center"/>
      <protection locked="0"/>
    </xf>
    <xf numFmtId="166" fontId="5" fillId="7" borderId="58" xfId="0" applyNumberFormat="1" applyFont="1" applyFill="1" applyBorder="1" applyAlignment="1" applyProtection="1">
      <alignment horizontal="center"/>
      <protection locked="0"/>
    </xf>
    <xf numFmtId="1" fontId="5" fillId="7" borderId="58" xfId="0" applyNumberFormat="1" applyFont="1" applyFill="1" applyBorder="1" applyAlignment="1" applyProtection="1">
      <alignment horizontal="center"/>
      <protection locked="0"/>
    </xf>
    <xf numFmtId="2" fontId="5" fillId="7" borderId="13" xfId="0" applyNumberFormat="1" applyFont="1" applyFill="1" applyBorder="1" applyAlignment="1" applyProtection="1">
      <alignment horizontal="center"/>
      <protection locked="0"/>
    </xf>
    <xf numFmtId="2" fontId="5" fillId="7" borderId="55" xfId="0" applyNumberFormat="1" applyFont="1" applyFill="1" applyBorder="1" applyAlignment="1" applyProtection="1">
      <alignment horizontal="center"/>
      <protection locked="0"/>
    </xf>
    <xf numFmtId="2" fontId="5" fillId="7" borderId="57" xfId="0" applyNumberFormat="1" applyFont="1" applyFill="1" applyBorder="1" applyAlignment="1" applyProtection="1">
      <alignment horizontal="center"/>
      <protection locked="0"/>
    </xf>
    <xf numFmtId="2" fontId="5" fillId="7" borderId="19" xfId="0" applyNumberFormat="1" applyFont="1" applyFill="1" applyBorder="1" applyAlignment="1" applyProtection="1">
      <alignment horizontal="center"/>
      <protection locked="0"/>
    </xf>
    <xf numFmtId="164" fontId="5" fillId="7" borderId="39" xfId="0" applyNumberFormat="1" applyFont="1" applyFill="1" applyBorder="1" applyAlignment="1" applyProtection="1">
      <alignment horizontal="center"/>
      <protection locked="0"/>
    </xf>
    <xf numFmtId="164" fontId="5" fillId="7" borderId="30" xfId="0" applyNumberFormat="1" applyFont="1" applyFill="1" applyBorder="1" applyAlignment="1" applyProtection="1">
      <alignment horizontal="center"/>
      <protection locked="0"/>
    </xf>
    <xf numFmtId="164" fontId="5" fillId="7" borderId="32" xfId="0" applyNumberFormat="1" applyFont="1" applyFill="1" applyBorder="1" applyAlignment="1" applyProtection="1">
      <alignment horizontal="center"/>
      <protection locked="0"/>
    </xf>
    <xf numFmtId="164" fontId="5" fillId="7" borderId="42" xfId="0" applyNumberFormat="1" applyFont="1" applyFill="1" applyBorder="1" applyAlignment="1" applyProtection="1">
      <alignment horizontal="center"/>
      <protection locked="0"/>
    </xf>
    <xf numFmtId="0" fontId="6" fillId="0" borderId="0" xfId="0" applyFont="1" applyAlignment="1">
      <alignment horizontal="center"/>
    </xf>
    <xf numFmtId="164" fontId="5" fillId="6" borderId="39" xfId="0" applyNumberFormat="1" applyFont="1" applyFill="1" applyBorder="1" applyAlignment="1" applyProtection="1">
      <alignment horizontal="center" vertical="center"/>
      <protection locked="0"/>
    </xf>
    <xf numFmtId="164" fontId="5" fillId="6" borderId="30" xfId="0" applyNumberFormat="1" applyFont="1" applyFill="1" applyBorder="1" applyAlignment="1" applyProtection="1">
      <alignment horizontal="center" vertical="center"/>
      <protection locked="0"/>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166" fontId="5" fillId="6" borderId="45" xfId="0" applyNumberFormat="1" applyFont="1" applyFill="1" applyBorder="1" applyAlignment="1" applyProtection="1">
      <alignment horizontal="center" vertical="center"/>
      <protection locked="0"/>
    </xf>
    <xf numFmtId="166" fontId="5" fillId="6" borderId="39" xfId="0" applyNumberFormat="1" applyFont="1" applyFill="1" applyBorder="1" applyAlignment="1" applyProtection="1">
      <alignment horizontal="center" vertical="center"/>
      <protection locked="0"/>
    </xf>
    <xf numFmtId="166" fontId="5" fillId="6" borderId="48" xfId="0" applyNumberFormat="1" applyFont="1" applyFill="1" applyBorder="1" applyAlignment="1" applyProtection="1">
      <alignment horizontal="center" vertical="center"/>
      <protection locked="0"/>
    </xf>
    <xf numFmtId="166" fontId="5" fillId="6" borderId="30" xfId="0" applyNumberFormat="1" applyFont="1" applyFill="1" applyBorder="1" applyAlignment="1" applyProtection="1">
      <alignment horizontal="center" vertical="center"/>
      <protection locked="0"/>
    </xf>
    <xf numFmtId="2" fontId="18" fillId="7" borderId="59" xfId="0" applyNumberFormat="1" applyFont="1" applyFill="1" applyBorder="1" applyAlignment="1" applyProtection="1">
      <alignment horizontal="center"/>
      <protection locked="0"/>
    </xf>
    <xf numFmtId="166" fontId="5" fillId="7" borderId="59" xfId="0" applyNumberFormat="1" applyFont="1" applyFill="1" applyBorder="1" applyAlignment="1" applyProtection="1">
      <alignment horizontal="center"/>
      <protection locked="0"/>
    </xf>
    <xf numFmtId="1" fontId="5" fillId="7" borderId="59" xfId="0" applyNumberFormat="1" applyFont="1" applyFill="1" applyBorder="1" applyAlignment="1" applyProtection="1">
      <alignment horizontal="center"/>
      <protection locked="0"/>
    </xf>
    <xf numFmtId="2" fontId="5" fillId="7" borderId="61" xfId="0" applyNumberFormat="1" applyFont="1" applyFill="1" applyBorder="1" applyAlignment="1" applyProtection="1">
      <alignment horizontal="center"/>
      <protection locked="0"/>
    </xf>
    <xf numFmtId="164" fontId="5" fillId="8" borderId="40" xfId="0" applyNumberFormat="1" applyFont="1" applyFill="1" applyBorder="1" applyAlignment="1">
      <alignment horizontal="center"/>
    </xf>
    <xf numFmtId="164" fontId="5" fillId="8" borderId="31" xfId="0" applyNumberFormat="1" applyFont="1" applyFill="1" applyBorder="1" applyAlignment="1">
      <alignment horizontal="center"/>
    </xf>
    <xf numFmtId="164" fontId="5" fillId="8" borderId="52" xfId="0" applyNumberFormat="1" applyFont="1" applyFill="1" applyBorder="1" applyAlignment="1">
      <alignment horizontal="center"/>
    </xf>
    <xf numFmtId="165" fontId="6" fillId="8" borderId="1" xfId="0" applyNumberFormat="1" applyFont="1" applyFill="1" applyBorder="1" applyAlignment="1">
      <alignment horizontal="center"/>
    </xf>
    <xf numFmtId="164" fontId="6" fillId="8" borderId="2" xfId="0" applyNumberFormat="1" applyFont="1" applyFill="1" applyBorder="1" applyAlignment="1">
      <alignment horizontal="center"/>
    </xf>
    <xf numFmtId="164" fontId="6" fillId="8" borderId="3" xfId="0" applyNumberFormat="1" applyFont="1" applyFill="1" applyBorder="1" applyAlignment="1">
      <alignment horizontal="center"/>
    </xf>
    <xf numFmtId="164" fontId="5" fillId="8" borderId="43" xfId="0" applyNumberFormat="1" applyFont="1" applyFill="1" applyBorder="1" applyAlignment="1">
      <alignment horizontal="center"/>
    </xf>
    <xf numFmtId="164" fontId="5" fillId="8" borderId="60" xfId="0" applyNumberFormat="1" applyFont="1" applyFill="1" applyBorder="1" applyAlignment="1">
      <alignment horizontal="center"/>
    </xf>
    <xf numFmtId="164" fontId="5" fillId="8" borderId="14" xfId="0" applyNumberFormat="1" applyFont="1" applyFill="1" applyBorder="1" applyAlignment="1">
      <alignment horizontal="center"/>
    </xf>
    <xf numFmtId="164" fontId="5" fillId="8" borderId="54" xfId="0" applyNumberFormat="1" applyFont="1" applyFill="1" applyBorder="1" applyAlignment="1">
      <alignment horizontal="center"/>
    </xf>
    <xf numFmtId="2" fontId="6" fillId="8" borderId="1" xfId="0" applyNumberFormat="1" applyFont="1" applyFill="1" applyBorder="1" applyAlignment="1">
      <alignment horizontal="center"/>
    </xf>
    <xf numFmtId="2" fontId="6" fillId="8" borderId="2" xfId="0" applyNumberFormat="1" applyFont="1" applyFill="1" applyBorder="1" applyAlignment="1">
      <alignment horizontal="center"/>
    </xf>
    <xf numFmtId="167" fontId="6" fillId="8" borderId="62" xfId="0" applyNumberFormat="1" applyFont="1" applyFill="1" applyBorder="1" applyAlignment="1">
      <alignment horizontal="center"/>
    </xf>
    <xf numFmtId="164" fontId="6" fillId="8" borderId="4" xfId="0" applyNumberFormat="1" applyFont="1" applyFill="1" applyBorder="1" applyAlignment="1">
      <alignment horizontal="center"/>
    </xf>
    <xf numFmtId="164" fontId="6" fillId="8" borderId="63" xfId="0" applyNumberFormat="1" applyFont="1" applyFill="1" applyBorder="1" applyAlignment="1">
      <alignment horizontal="center"/>
    </xf>
    <xf numFmtId="165" fontId="6" fillId="8" borderId="2" xfId="0" applyNumberFormat="1" applyFont="1" applyFill="1" applyBorder="1" applyAlignment="1">
      <alignment horizontal="center"/>
    </xf>
    <xf numFmtId="164" fontId="6" fillId="8" borderId="2" xfId="0" applyNumberFormat="1" applyFont="1" applyFill="1" applyBorder="1" applyAlignment="1">
      <alignment horizontal="center" vertical="center"/>
    </xf>
    <xf numFmtId="164" fontId="6" fillId="8" borderId="3" xfId="0" applyNumberFormat="1" applyFont="1" applyFill="1" applyBorder="1" applyAlignment="1">
      <alignment horizontal="center" vertical="center"/>
    </xf>
    <xf numFmtId="164" fontId="5" fillId="8" borderId="46" xfId="0" applyNumberFormat="1" applyFont="1" applyFill="1" applyBorder="1" applyAlignment="1">
      <alignment horizontal="center"/>
    </xf>
    <xf numFmtId="164" fontId="5" fillId="8" borderId="49" xfId="0" applyNumberFormat="1" applyFont="1" applyFill="1" applyBorder="1" applyAlignment="1">
      <alignment horizontal="center"/>
    </xf>
    <xf numFmtId="164" fontId="5" fillId="8" borderId="51" xfId="0" applyNumberFormat="1" applyFont="1" applyFill="1" applyBorder="1" applyAlignment="1">
      <alignment horizontal="center"/>
    </xf>
    <xf numFmtId="165" fontId="6" fillId="8" borderId="1" xfId="0" applyNumberFormat="1" applyFont="1" applyFill="1" applyBorder="1" applyAlignment="1">
      <alignment horizontal="center" vertical="center"/>
    </xf>
    <xf numFmtId="0" fontId="5" fillId="9" borderId="6" xfId="0" applyFont="1" applyFill="1" applyBorder="1" applyAlignment="1">
      <alignment horizontal="center" vertical="center" wrapText="1"/>
    </xf>
    <xf numFmtId="164" fontId="6" fillId="8" borderId="66" xfId="0" applyNumberFormat="1" applyFont="1" applyFill="1" applyBorder="1" applyAlignment="1">
      <alignment vertical="center"/>
    </xf>
    <xf numFmtId="164" fontId="6" fillId="8" borderId="65" xfId="0" applyNumberFormat="1" applyFont="1" applyFill="1" applyBorder="1" applyAlignment="1">
      <alignment vertical="center"/>
    </xf>
    <xf numFmtId="164" fontId="6" fillId="8" borderId="67" xfId="0" applyNumberFormat="1" applyFont="1" applyFill="1" applyBorder="1" applyAlignment="1">
      <alignment vertical="center"/>
    </xf>
    <xf numFmtId="165" fontId="5" fillId="6" borderId="71" xfId="0" applyNumberFormat="1" applyFont="1" applyFill="1" applyBorder="1" applyAlignment="1" applyProtection="1">
      <alignment horizontal="center" vertical="center"/>
      <protection locked="0"/>
    </xf>
    <xf numFmtId="164" fontId="5" fillId="6" borderId="72" xfId="0" applyNumberFormat="1" applyFont="1" applyFill="1" applyBorder="1" applyAlignment="1" applyProtection="1">
      <alignment horizontal="center" vertical="center"/>
      <protection locked="0"/>
    </xf>
    <xf numFmtId="0" fontId="6" fillId="8" borderId="1" xfId="0" applyFont="1" applyFill="1" applyBorder="1" applyAlignment="1">
      <alignment horizontal="centerContinuous" vertical="center"/>
    </xf>
    <xf numFmtId="0" fontId="6" fillId="8" borderId="2" xfId="0" applyFont="1" applyFill="1" applyBorder="1" applyAlignment="1">
      <alignment horizontal="centerContinuous" vertical="center"/>
    </xf>
    <xf numFmtId="0" fontId="6" fillId="8" borderId="3" xfId="0" applyFont="1" applyFill="1" applyBorder="1" applyAlignment="1">
      <alignment horizontal="centerContinuous" vertical="center"/>
    </xf>
    <xf numFmtId="0" fontId="6" fillId="4" borderId="1" xfId="0" applyFont="1" applyFill="1" applyBorder="1" applyAlignment="1">
      <alignment horizontal="centerContinuous" vertical="center"/>
    </xf>
    <xf numFmtId="0" fontId="6" fillId="4" borderId="2" xfId="0" applyFont="1" applyFill="1" applyBorder="1" applyAlignment="1">
      <alignment horizontal="centerContinuous" vertical="center"/>
    </xf>
    <xf numFmtId="0" fontId="6" fillId="4" borderId="3" xfId="0" applyFont="1" applyFill="1" applyBorder="1" applyAlignment="1">
      <alignment horizontal="centerContinuous" vertical="center"/>
    </xf>
    <xf numFmtId="0" fontId="7" fillId="0" borderId="0" xfId="0" applyFont="1" applyAlignment="1">
      <alignment horizontal="right" vertical="center"/>
    </xf>
    <xf numFmtId="164" fontId="6" fillId="0" borderId="0" xfId="0" applyNumberFormat="1" applyFont="1" applyAlignment="1">
      <alignment vertical="center"/>
    </xf>
    <xf numFmtId="0" fontId="7" fillId="0" borderId="6" xfId="0" applyFont="1" applyBorder="1" applyAlignment="1">
      <alignment horizontal="center" vertical="center"/>
    </xf>
    <xf numFmtId="0" fontId="6" fillId="0" borderId="6" xfId="0" applyFont="1" applyBorder="1" applyAlignment="1">
      <alignment vertical="center"/>
    </xf>
    <xf numFmtId="0" fontId="20" fillId="0" borderId="0" xfId="0" applyFont="1" applyAlignment="1">
      <alignment vertical="center"/>
    </xf>
    <xf numFmtId="0" fontId="19" fillId="0" borderId="0" xfId="0" applyFont="1"/>
    <xf numFmtId="0" fontId="17" fillId="0" borderId="0" xfId="0" applyFont="1" applyAlignment="1">
      <alignment horizontal="right"/>
    </xf>
    <xf numFmtId="0" fontId="23" fillId="0" borderId="0" xfId="0" applyFont="1" applyAlignment="1">
      <alignment vertical="center"/>
    </xf>
    <xf numFmtId="0" fontId="21" fillId="7" borderId="0" xfId="0" applyFont="1" applyFill="1" applyAlignment="1">
      <alignment horizontal="left" vertical="center"/>
    </xf>
    <xf numFmtId="0" fontId="5" fillId="7" borderId="0" xfId="0" applyFont="1" applyFill="1" applyAlignment="1">
      <alignment horizontal="left" vertical="center"/>
    </xf>
    <xf numFmtId="0" fontId="21" fillId="5" borderId="0" xfId="0" applyFont="1" applyFill="1" applyAlignment="1">
      <alignment vertical="center"/>
    </xf>
    <xf numFmtId="0" fontId="19" fillId="5" borderId="0" xfId="0" applyFont="1" applyFill="1" applyAlignment="1">
      <alignment vertical="center"/>
    </xf>
    <xf numFmtId="0" fontId="21" fillId="6" borderId="0" xfId="0" applyFont="1" applyFill="1" applyAlignment="1">
      <alignment vertical="center"/>
    </xf>
    <xf numFmtId="0" fontId="5" fillId="6" borderId="0" xfId="0" applyFont="1" applyFill="1" applyAlignment="1">
      <alignment vertical="center"/>
    </xf>
    <xf numFmtId="0" fontId="17" fillId="6" borderId="0" xfId="0" applyFont="1" applyFill="1" applyAlignment="1">
      <alignment horizontal="right" vertical="center"/>
    </xf>
    <xf numFmtId="0" fontId="7" fillId="0" borderId="6" xfId="0" applyFont="1" applyBorder="1" applyAlignment="1">
      <alignment horizontal="center"/>
    </xf>
    <xf numFmtId="0" fontId="5" fillId="0" borderId="9" xfId="0" applyFont="1" applyBorder="1"/>
    <xf numFmtId="0" fontId="5" fillId="0" borderId="11" xfId="0" applyFont="1" applyBorder="1"/>
    <xf numFmtId="0" fontId="6" fillId="0" borderId="6" xfId="0" applyFont="1" applyBorder="1" applyAlignment="1">
      <alignment vertical="center" wrapText="1"/>
    </xf>
    <xf numFmtId="0" fontId="23" fillId="0" borderId="0" xfId="0" applyFont="1"/>
    <xf numFmtId="0" fontId="5" fillId="0" borderId="7" xfId="0" applyFont="1" applyBorder="1"/>
    <xf numFmtId="0" fontId="5" fillId="0" borderId="8" xfId="0" applyFont="1" applyBorder="1"/>
    <xf numFmtId="0" fontId="6" fillId="0" borderId="6" xfId="0" applyFont="1" applyBorder="1" applyAlignment="1">
      <alignment horizontal="center" vertical="center" wrapText="1"/>
    </xf>
    <xf numFmtId="0" fontId="5" fillId="7" borderId="73" xfId="0" applyFont="1" applyFill="1" applyBorder="1" applyProtection="1">
      <protection locked="0"/>
    </xf>
    <xf numFmtId="0" fontId="22" fillId="5" borderId="0" xfId="0" applyFont="1" applyFill="1" applyAlignment="1">
      <alignment vertical="center"/>
    </xf>
    <xf numFmtId="0" fontId="5" fillId="5" borderId="0" xfId="0" applyFont="1" applyFill="1"/>
    <xf numFmtId="0" fontId="22" fillId="5" borderId="9" xfId="0" applyFont="1" applyFill="1" applyBorder="1" applyAlignment="1">
      <alignment vertical="center"/>
    </xf>
    <xf numFmtId="0" fontId="21" fillId="9" borderId="0" xfId="0" applyFont="1" applyFill="1" applyAlignment="1">
      <alignment vertical="center"/>
    </xf>
    <xf numFmtId="0" fontId="5" fillId="9" borderId="0" xfId="0" applyFont="1" applyFill="1"/>
    <xf numFmtId="0" fontId="15" fillId="0" borderId="0" xfId="0" applyFont="1" applyAlignment="1">
      <alignment vertical="center" wrapText="1"/>
    </xf>
    <xf numFmtId="166" fontId="9" fillId="5" borderId="21" xfId="0" applyNumberFormat="1" applyFont="1" applyFill="1" applyBorder="1" applyAlignment="1" applyProtection="1">
      <alignment vertical="center"/>
      <protection locked="0"/>
    </xf>
    <xf numFmtId="166" fontId="9" fillId="8" borderId="6" xfId="0" applyNumberFormat="1" applyFont="1" applyFill="1" applyBorder="1" applyAlignment="1">
      <alignment vertical="center"/>
    </xf>
    <xf numFmtId="164" fontId="7" fillId="8" borderId="64" xfId="0" applyNumberFormat="1" applyFont="1" applyFill="1" applyBorder="1" applyAlignment="1">
      <alignment vertical="center"/>
    </xf>
    <xf numFmtId="164" fontId="7" fillId="8" borderId="68" xfId="0" applyNumberFormat="1" applyFont="1" applyFill="1" applyBorder="1" applyAlignment="1">
      <alignment vertical="center"/>
    </xf>
    <xf numFmtId="164" fontId="7" fillId="8" borderId="6" xfId="0" applyNumberFormat="1" applyFont="1" applyFill="1" applyBorder="1" applyAlignment="1">
      <alignment vertical="center"/>
    </xf>
    <xf numFmtId="166" fontId="9" fillId="5" borderId="15" xfId="0" applyNumberFormat="1" applyFont="1" applyFill="1" applyBorder="1" applyAlignment="1" applyProtection="1">
      <alignment vertical="center"/>
      <protection locked="0"/>
    </xf>
    <xf numFmtId="164" fontId="7" fillId="8" borderId="1" xfId="0" applyNumberFormat="1" applyFont="1" applyFill="1" applyBorder="1" applyAlignment="1">
      <alignment horizontal="right" vertical="center"/>
    </xf>
    <xf numFmtId="164" fontId="7" fillId="8" borderId="2" xfId="0" applyNumberFormat="1" applyFont="1" applyFill="1" applyBorder="1" applyAlignment="1">
      <alignment horizontal="right" vertical="center"/>
    </xf>
    <xf numFmtId="164" fontId="7" fillId="8" borderId="6" xfId="0" applyNumberFormat="1" applyFont="1" applyFill="1" applyBorder="1" applyAlignment="1">
      <alignment horizontal="right" vertical="center"/>
    </xf>
    <xf numFmtId="164" fontId="2" fillId="8" borderId="66" xfId="0" applyNumberFormat="1" applyFont="1" applyFill="1" applyBorder="1" applyAlignment="1">
      <alignment vertical="center"/>
    </xf>
    <xf numFmtId="0" fontId="27" fillId="0" borderId="0" xfId="0" applyFont="1"/>
    <xf numFmtId="164" fontId="9" fillId="8" borderId="22" xfId="0" applyNumberFormat="1" applyFont="1" applyFill="1" applyBorder="1" applyAlignment="1">
      <alignment vertical="center"/>
    </xf>
    <xf numFmtId="164" fontId="9" fillId="8" borderId="21" xfId="0" applyNumberFormat="1" applyFont="1" applyFill="1" applyBorder="1" applyAlignment="1">
      <alignment vertical="center"/>
    </xf>
    <xf numFmtId="164" fontId="9" fillId="8" borderId="15" xfId="0" applyNumberFormat="1" applyFont="1" applyFill="1" applyBorder="1" applyAlignment="1">
      <alignment vertical="center"/>
    </xf>
    <xf numFmtId="164" fontId="9" fillId="8" borderId="69" xfId="0" applyNumberFormat="1" applyFont="1" applyFill="1" applyBorder="1" applyAlignment="1">
      <alignment vertical="center"/>
    </xf>
    <xf numFmtId="164" fontId="9" fillId="8" borderId="16" xfId="0" applyNumberFormat="1" applyFont="1" applyFill="1" applyBorder="1" applyAlignment="1">
      <alignment vertical="center"/>
    </xf>
    <xf numFmtId="164" fontId="9" fillId="8" borderId="70" xfId="0" applyNumberFormat="1" applyFont="1" applyFill="1" applyBorder="1" applyAlignment="1">
      <alignment vertical="center"/>
    </xf>
    <xf numFmtId="164" fontId="2" fillId="8" borderId="65" xfId="0" applyNumberFormat="1" applyFont="1" applyFill="1" applyBorder="1" applyAlignment="1">
      <alignment vertical="center"/>
    </xf>
    <xf numFmtId="164" fontId="2" fillId="8" borderId="67" xfId="0" applyNumberFormat="1" applyFont="1" applyFill="1" applyBorder="1" applyAlignment="1">
      <alignment vertical="center"/>
    </xf>
    <xf numFmtId="0" fontId="6" fillId="5" borderId="6"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Continuous" vertical="center"/>
      <protection locked="0"/>
    </xf>
    <xf numFmtId="0" fontId="6" fillId="5" borderId="2" xfId="0" applyFont="1" applyFill="1" applyBorder="1" applyAlignment="1">
      <alignment horizontal="centerContinuous" vertical="center"/>
    </xf>
    <xf numFmtId="0" fontId="6" fillId="5" borderId="3" xfId="0" applyFont="1" applyFill="1" applyBorder="1" applyAlignment="1">
      <alignment horizontal="centerContinuous" vertical="center"/>
    </xf>
    <xf numFmtId="0" fontId="6" fillId="9" borderId="6" xfId="0" applyFont="1" applyFill="1" applyBorder="1" applyAlignment="1">
      <alignment horizontal="center" vertical="center"/>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6" fillId="9" borderId="6" xfId="0" applyFont="1" applyFill="1" applyBorder="1" applyAlignment="1">
      <alignment horizontal="center" vertical="center" wrapText="1"/>
    </xf>
    <xf numFmtId="0" fontId="25" fillId="6" borderId="0" xfId="0" applyFont="1" applyFill="1" applyAlignment="1">
      <alignment horizontal="right" vertical="center"/>
    </xf>
    <xf numFmtId="0" fontId="23" fillId="0" borderId="0" xfId="0" applyFont="1" applyAlignment="1">
      <alignment horizontal="left"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xf>
    <xf numFmtId="0" fontId="25" fillId="7" borderId="0" xfId="0" applyFont="1" applyFill="1" applyAlignment="1">
      <alignment horizontal="right" vertical="center"/>
    </xf>
    <xf numFmtId="0" fontId="15" fillId="0" borderId="0" xfId="0" applyFont="1" applyAlignment="1">
      <alignment horizontal="left" wrapText="1" indent="1"/>
    </xf>
    <xf numFmtId="0" fontId="0" fillId="0" borderId="0" xfId="0" applyAlignment="1">
      <alignment vertical="center"/>
    </xf>
    <xf numFmtId="0" fontId="24" fillId="5" borderId="0" xfId="0" applyFont="1" applyFill="1" applyAlignment="1">
      <alignment horizontal="right" vertical="center"/>
    </xf>
    <xf numFmtId="0" fontId="9" fillId="0" borderId="23" xfId="0" applyFont="1" applyBorder="1" applyAlignment="1">
      <alignment horizontal="left" wrapText="1"/>
    </xf>
    <xf numFmtId="0" fontId="9" fillId="0" borderId="5" xfId="0" applyFont="1" applyBorder="1" applyAlignment="1">
      <alignment horizontal="left" wrapText="1"/>
    </xf>
    <xf numFmtId="0" fontId="9" fillId="0" borderId="24" xfId="0" applyFont="1" applyBorder="1" applyAlignment="1">
      <alignment horizontal="left"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15" fillId="0" borderId="0" xfId="0" applyFont="1" applyAlignment="1">
      <alignment horizontal="left" vertical="center" wrapText="1" indent="2"/>
    </xf>
    <xf numFmtId="0" fontId="7" fillId="8" borderId="21" xfId="0" applyFont="1" applyFill="1" applyBorder="1" applyAlignment="1">
      <alignment horizontal="left" vertical="center" wrapText="1"/>
    </xf>
    <xf numFmtId="0" fontId="7" fillId="8" borderId="17" xfId="0" applyFont="1" applyFill="1" applyBorder="1" applyAlignment="1">
      <alignment horizontal="left" vertical="center" wrapText="1"/>
    </xf>
    <xf numFmtId="0" fontId="7" fillId="0" borderId="0" xfId="0" applyFont="1" applyAlignment="1">
      <alignment horizontal="right"/>
    </xf>
    <xf numFmtId="0" fontId="7" fillId="0" borderId="0" xfId="0" applyFont="1" applyAlignment="1">
      <alignment horizontal="right" vertical="center" wrapText="1"/>
    </xf>
    <xf numFmtId="0" fontId="15" fillId="0" borderId="0" xfId="0" applyFont="1" applyAlignment="1">
      <alignment horizontal="left" vertical="center" wrapText="1"/>
    </xf>
    <xf numFmtId="0" fontId="8" fillId="0" borderId="0" xfId="0" applyFont="1" applyAlignment="1">
      <alignment vertical="center"/>
    </xf>
    <xf numFmtId="0" fontId="9" fillId="5" borderId="25" xfId="0" applyFont="1" applyFill="1" applyBorder="1" applyAlignment="1" applyProtection="1">
      <alignment horizontal="left" vertical="center" wrapText="1"/>
      <protection locked="0"/>
    </xf>
    <xf numFmtId="0" fontId="9" fillId="5" borderId="26" xfId="0" applyFont="1" applyFill="1" applyBorder="1" applyAlignment="1" applyProtection="1">
      <alignment horizontal="left" vertical="center" wrapText="1"/>
      <protection locked="0"/>
    </xf>
    <xf numFmtId="0" fontId="9" fillId="5" borderId="27" xfId="0" applyFont="1" applyFill="1" applyBorder="1" applyAlignment="1" applyProtection="1">
      <alignment horizontal="left" vertical="center" wrapText="1"/>
      <protection locked="0"/>
    </xf>
    <xf numFmtId="0" fontId="9" fillId="5" borderId="28" xfId="0" applyFont="1" applyFill="1" applyBorder="1" applyAlignment="1" applyProtection="1">
      <alignment horizontal="left" vertical="center" wrapText="1"/>
      <protection locked="0"/>
    </xf>
    <xf numFmtId="0" fontId="2" fillId="0" borderId="5" xfId="0" applyFont="1" applyBorder="1" applyAlignment="1">
      <alignment horizontal="right" vertical="center"/>
    </xf>
    <xf numFmtId="0" fontId="2" fillId="0" borderId="24" xfId="0" applyFont="1" applyBorder="1" applyAlignment="1">
      <alignment horizontal="right" vertical="center"/>
    </xf>
    <xf numFmtId="0" fontId="0" fillId="0" borderId="0" xfId="0" applyAlignment="1">
      <alignment horizontal="left" indent="12"/>
    </xf>
    <xf numFmtId="0" fontId="7" fillId="8" borderId="20" xfId="0" applyFont="1" applyFill="1" applyBorder="1" applyAlignment="1">
      <alignment horizontal="left" vertical="center" wrapText="1"/>
    </xf>
    <xf numFmtId="0" fontId="8" fillId="0" borderId="7" xfId="0" applyFont="1" applyBorder="1" applyAlignment="1">
      <alignment horizontal="left" vertical="center"/>
    </xf>
    <xf numFmtId="0" fontId="8" fillId="0" borderId="0" xfId="0" applyFont="1" applyAlignment="1">
      <alignment horizontal="left" vertical="center"/>
    </xf>
    <xf numFmtId="0" fontId="6" fillId="4" borderId="6" xfId="0" applyFont="1" applyFill="1" applyBorder="1" applyAlignment="1">
      <alignment horizontal="center" vertical="center" wrapText="1"/>
    </xf>
    <xf numFmtId="0" fontId="2" fillId="0" borderId="6" xfId="0" applyFont="1" applyBorder="1" applyAlignment="1">
      <alignment horizontal="center" vertical="center"/>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2" fillId="0" borderId="0" xfId="0" applyFont="1" applyAlignment="1">
      <alignment horizontal="right"/>
    </xf>
    <xf numFmtId="0" fontId="9" fillId="0" borderId="6" xfId="0" applyFont="1" applyBorder="1" applyAlignment="1">
      <alignment horizontal="left"/>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13" fillId="0" borderId="0" xfId="0" applyFont="1" applyAlignment="1">
      <alignment horizontal="left" wrapText="1" indent="12"/>
    </xf>
    <xf numFmtId="0" fontId="13" fillId="0" borderId="0" xfId="0" applyFont="1" applyAlignment="1">
      <alignment horizontal="left" vertical="center" wrapText="1" indent="12"/>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0" fillId="0" borderId="0" xfId="0" applyAlignment="1">
      <alignment horizontal="left" vertical="center" indent="7"/>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6" fillId="0" borderId="2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9" fillId="0" borderId="6" xfId="0" applyFont="1" applyBorder="1" applyAlignment="1"/>
  </cellXfs>
  <cellStyles count="2">
    <cellStyle name="Normal" xfId="0" builtinId="0"/>
    <cellStyle name="Normal 2" xfId="1" xr:uid="{8482B7D2-670E-468F-9560-D448D3BE901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55239</xdr:colOff>
      <xdr:row>1</xdr:row>
      <xdr:rowOff>24852</xdr:rowOff>
    </xdr:from>
    <xdr:to>
      <xdr:col>3</xdr:col>
      <xdr:colOff>382644</xdr:colOff>
      <xdr:row>4</xdr:row>
      <xdr:rowOff>9424</xdr:rowOff>
    </xdr:to>
    <xdr:pic>
      <xdr:nvPicPr>
        <xdr:cNvPr id="2" name="Picture 1" descr="A logo of a state&#10;&#10;Description automatically generated">
          <a:extLst>
            <a:ext uri="{FF2B5EF4-FFF2-40B4-BE49-F238E27FC236}">
              <a16:creationId xmlns:a16="http://schemas.microsoft.com/office/drawing/2014/main" id="{D258AB8F-14B3-4DBC-88B3-F6EA5C83E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39" y="84383"/>
          <a:ext cx="791749" cy="746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301901</xdr:colOff>
      <xdr:row>0</xdr:row>
      <xdr:rowOff>23812</xdr:rowOff>
    </xdr:from>
    <xdr:to>
      <xdr:col>0</xdr:col>
      <xdr:colOff>1148455</xdr:colOff>
      <xdr:row>4</xdr:row>
      <xdr:rowOff>20002</xdr:rowOff>
    </xdr:to>
    <xdr:pic>
      <xdr:nvPicPr>
        <xdr:cNvPr id="5" name="Picture 4" descr="A logo of a state&#10;&#10;Description automatically generated">
          <a:extLst>
            <a:ext uri="{FF2B5EF4-FFF2-40B4-BE49-F238E27FC236}">
              <a16:creationId xmlns:a16="http://schemas.microsoft.com/office/drawing/2014/main" id="{9A3FEB41-8AFE-4185-ADC9-DA389D027E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901" y="23812"/>
          <a:ext cx="846554" cy="805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123132</xdr:colOff>
      <xdr:row>0</xdr:row>
      <xdr:rowOff>68819</xdr:rowOff>
    </xdr:from>
    <xdr:to>
      <xdr:col>0</xdr:col>
      <xdr:colOff>896263</xdr:colOff>
      <xdr:row>3</xdr:row>
      <xdr:rowOff>190977</xdr:rowOff>
    </xdr:to>
    <xdr:pic>
      <xdr:nvPicPr>
        <xdr:cNvPr id="4" name="Picture 3" descr="A logo of a state&#10;&#10;Description automatically generated">
          <a:extLst>
            <a:ext uri="{FF2B5EF4-FFF2-40B4-BE49-F238E27FC236}">
              <a16:creationId xmlns:a16="http://schemas.microsoft.com/office/drawing/2014/main" id="{E6702831-0D31-4C61-B365-EC818D8BA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32" y="68819"/>
          <a:ext cx="773131" cy="746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154882</xdr:colOff>
      <xdr:row>0</xdr:row>
      <xdr:rowOff>84666</xdr:rowOff>
    </xdr:from>
    <xdr:to>
      <xdr:col>0</xdr:col>
      <xdr:colOff>924203</xdr:colOff>
      <xdr:row>3</xdr:row>
      <xdr:rowOff>206824</xdr:rowOff>
    </xdr:to>
    <xdr:pic>
      <xdr:nvPicPr>
        <xdr:cNvPr id="2" name="Picture 1" descr="A logo of a state&#10;&#10;Description automatically generated">
          <a:extLst>
            <a:ext uri="{FF2B5EF4-FFF2-40B4-BE49-F238E27FC236}">
              <a16:creationId xmlns:a16="http://schemas.microsoft.com/office/drawing/2014/main" id="{7EB0A545-19C2-4BCC-91CF-B6148DA29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882" y="84666"/>
          <a:ext cx="769321" cy="746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7C385-BAD0-4355-8FFA-EF716264A5C3}">
  <sheetPr>
    <pageSetUpPr fitToPage="1"/>
  </sheetPr>
  <dimension ref="B1:J40"/>
  <sheetViews>
    <sheetView zoomScale="80" zoomScaleNormal="80" workbookViewId="0">
      <selection activeCell="P36" sqref="P36"/>
    </sheetView>
  </sheetViews>
  <sheetFormatPr defaultColWidth="8.85546875" defaultRowHeight="14.25"/>
  <cols>
    <col min="1" max="1" width="1.140625" style="1" customWidth="1"/>
    <col min="2" max="2" width="1.42578125" style="1" customWidth="1"/>
    <col min="3" max="3" width="4.42578125" style="1" customWidth="1"/>
    <col min="4" max="4" width="6.42578125" style="1" customWidth="1"/>
    <col min="5" max="5" width="39.5703125" style="1" customWidth="1"/>
    <col min="6" max="9" width="16.85546875" style="1" customWidth="1"/>
    <col min="10" max="10" width="12" style="1" customWidth="1"/>
    <col min="11" max="11" width="1.140625" style="1" customWidth="1"/>
    <col min="12" max="13" width="13.7109375" style="1" customWidth="1"/>
    <col min="14" max="16384" width="8.85546875" style="1"/>
  </cols>
  <sheetData>
    <row r="1" spans="2:10" ht="4.5" customHeight="1"/>
    <row r="2" spans="2:10" ht="21.75" customHeight="1">
      <c r="E2" s="184" t="s">
        <v>0</v>
      </c>
      <c r="F2" s="184"/>
      <c r="G2" s="184"/>
      <c r="H2" s="184"/>
      <c r="I2" s="184"/>
      <c r="J2" s="184"/>
    </row>
    <row r="3" spans="2:10" ht="23.25" customHeight="1">
      <c r="E3" s="184" t="s">
        <v>1</v>
      </c>
      <c r="F3" s="184"/>
      <c r="G3" s="184"/>
      <c r="H3" s="184"/>
      <c r="I3" s="184"/>
      <c r="J3" s="184"/>
    </row>
    <row r="4" spans="2:10" ht="15" customHeight="1">
      <c r="E4" s="185" t="s">
        <v>2</v>
      </c>
      <c r="F4" s="185"/>
      <c r="G4" s="185"/>
      <c r="H4" s="185"/>
      <c r="I4" s="185"/>
      <c r="J4" s="185"/>
    </row>
    <row r="5" spans="2:10" ht="10.9" customHeight="1">
      <c r="B5" s="15"/>
    </row>
    <row r="6" spans="2:10" ht="18">
      <c r="B6" s="128" t="s">
        <v>3</v>
      </c>
      <c r="C6" s="129"/>
      <c r="D6" s="129"/>
      <c r="E6" s="129"/>
      <c r="F6" s="186" t="s">
        <v>4</v>
      </c>
      <c r="G6" s="186"/>
      <c r="H6" s="186"/>
      <c r="I6" s="186"/>
      <c r="J6" s="186"/>
    </row>
    <row r="7" spans="2:10" ht="21" customHeight="1">
      <c r="C7" s="125" t="s">
        <v>5</v>
      </c>
      <c r="D7" s="123"/>
      <c r="E7" s="123"/>
      <c r="F7" s="124"/>
      <c r="G7" s="124"/>
      <c r="H7" s="124"/>
      <c r="I7" s="124"/>
      <c r="J7" s="124"/>
    </row>
    <row r="8" spans="2:10" ht="15.75">
      <c r="D8" s="133">
        <v>1</v>
      </c>
      <c r="E8" s="244" t="s">
        <v>6</v>
      </c>
      <c r="F8" s="244"/>
      <c r="G8" s="244"/>
    </row>
    <row r="9" spans="2:10" ht="15.75">
      <c r="D9" s="133">
        <v>2</v>
      </c>
      <c r="E9" s="244" t="s">
        <v>7</v>
      </c>
      <c r="F9" s="244"/>
      <c r="G9" s="244"/>
    </row>
    <row r="10" spans="2:10" ht="15.75">
      <c r="D10" s="133">
        <v>3</v>
      </c>
      <c r="E10" s="244" t="s">
        <v>8</v>
      </c>
      <c r="F10" s="244"/>
      <c r="G10" s="244"/>
    </row>
    <row r="11" spans="2:10" ht="21.75" customHeight="1">
      <c r="C11" s="125" t="s">
        <v>9</v>
      </c>
    </row>
    <row r="12" spans="2:10" ht="30.6" customHeight="1">
      <c r="C12" s="4"/>
      <c r="D12" s="187" t="s">
        <v>10</v>
      </c>
      <c r="E12" s="188"/>
      <c r="F12" s="188"/>
      <c r="G12" s="188"/>
      <c r="H12" s="188"/>
      <c r="I12" s="188"/>
      <c r="J12" s="189"/>
    </row>
    <row r="13" spans="2:10" ht="18.75" customHeight="1">
      <c r="D13" s="138"/>
      <c r="E13" s="142" t="s">
        <v>11</v>
      </c>
      <c r="G13" s="142" t="s">
        <v>12</v>
      </c>
      <c r="H13" s="143"/>
      <c r="J13" s="6"/>
    </row>
    <row r="14" spans="2:10" ht="22.15" customHeight="1">
      <c r="D14" s="139"/>
      <c r="E14" s="144" t="s">
        <v>13</v>
      </c>
      <c r="G14" s="144" t="s">
        <v>14</v>
      </c>
      <c r="H14" s="143"/>
      <c r="I14" s="134"/>
      <c r="J14" s="135"/>
    </row>
    <row r="15" spans="2:10" ht="51.75" customHeight="1">
      <c r="D15" s="120">
        <v>4</v>
      </c>
      <c r="E15" s="136" t="s">
        <v>15</v>
      </c>
      <c r="F15" s="175" t="s">
        <v>16</v>
      </c>
      <c r="G15" s="176"/>
      <c r="H15" s="176"/>
      <c r="I15" s="176"/>
      <c r="J15" s="177"/>
    </row>
    <row r="16" spans="2:10" s="8" customFormat="1" ht="30" customHeight="1">
      <c r="D16" s="34">
        <v>5</v>
      </c>
      <c r="E16" s="121" t="s">
        <v>17</v>
      </c>
      <c r="F16" s="181" t="s">
        <v>18</v>
      </c>
      <c r="G16" s="181"/>
      <c r="H16" s="181"/>
      <c r="I16" s="181"/>
      <c r="J16" s="181"/>
    </row>
    <row r="17" spans="2:10" s="8" customFormat="1" ht="31.5" customHeight="1">
      <c r="D17" s="34">
        <v>6</v>
      </c>
      <c r="E17" s="121" t="s">
        <v>19</v>
      </c>
      <c r="F17" s="181" t="s">
        <v>20</v>
      </c>
      <c r="G17" s="181"/>
      <c r="H17" s="181"/>
      <c r="I17" s="181"/>
      <c r="J17" s="181"/>
    </row>
    <row r="18" spans="2:10" ht="32.25" customHeight="1">
      <c r="D18" s="34">
        <v>7</v>
      </c>
      <c r="E18" s="121" t="s">
        <v>21</v>
      </c>
      <c r="F18" s="181" t="s">
        <v>22</v>
      </c>
      <c r="G18" s="181"/>
      <c r="H18" s="181"/>
      <c r="I18" s="181"/>
      <c r="J18" s="181"/>
    </row>
    <row r="19" spans="2:10" ht="21.75" customHeight="1">
      <c r="C19" s="125" t="s">
        <v>23</v>
      </c>
    </row>
    <row r="20" spans="2:10" ht="44.25" customHeight="1">
      <c r="D20" s="34">
        <v>8</v>
      </c>
      <c r="E20" s="121" t="s">
        <v>24</v>
      </c>
      <c r="F20" s="181" t="s">
        <v>25</v>
      </c>
      <c r="G20" s="181"/>
      <c r="H20" s="181"/>
      <c r="I20" s="181"/>
      <c r="J20" s="181"/>
    </row>
    <row r="21" spans="2:10" ht="20.45" customHeight="1">
      <c r="B21" s="122" t="s">
        <v>26</v>
      </c>
      <c r="C21" s="122"/>
      <c r="D21" s="182" t="s">
        <v>27</v>
      </c>
      <c r="E21" s="182"/>
      <c r="F21" s="182"/>
      <c r="G21" s="182"/>
      <c r="H21" s="182"/>
      <c r="I21" s="182"/>
      <c r="J21" s="182"/>
    </row>
    <row r="22" spans="2:10" ht="5.25" customHeight="1"/>
    <row r="23" spans="2:10" ht="18">
      <c r="B23" s="126" t="s">
        <v>28</v>
      </c>
      <c r="C23" s="127"/>
      <c r="D23" s="127"/>
      <c r="E23" s="127"/>
      <c r="F23" s="183" t="s">
        <v>29</v>
      </c>
      <c r="G23" s="183"/>
      <c r="H23" s="183"/>
      <c r="I23" s="183"/>
      <c r="J23" s="183"/>
    </row>
    <row r="24" spans="2:10" ht="18.75" customHeight="1">
      <c r="C24" s="172" t="s">
        <v>30</v>
      </c>
      <c r="D24" s="173"/>
      <c r="E24" s="173"/>
      <c r="F24" s="173"/>
      <c r="G24" s="173"/>
      <c r="H24" s="173"/>
      <c r="I24" s="173"/>
      <c r="J24" s="174"/>
    </row>
    <row r="25" spans="2:10" ht="44.45" customHeight="1">
      <c r="B25" s="4"/>
      <c r="D25" s="34">
        <v>9</v>
      </c>
      <c r="E25" s="175" t="s">
        <v>31</v>
      </c>
      <c r="F25" s="176"/>
      <c r="G25" s="176"/>
      <c r="H25" s="176"/>
      <c r="I25" s="176"/>
      <c r="J25" s="177"/>
    </row>
    <row r="26" spans="2:10" ht="61.5" customHeight="1">
      <c r="B26" s="4"/>
      <c r="D26" s="34">
        <v>10</v>
      </c>
      <c r="E26" s="175" t="s">
        <v>32</v>
      </c>
      <c r="F26" s="176"/>
      <c r="G26" s="176"/>
      <c r="H26" s="176"/>
      <c r="I26" s="176"/>
      <c r="J26" s="177"/>
    </row>
    <row r="27" spans="2:10" ht="18.75" customHeight="1">
      <c r="C27" s="180" t="s">
        <v>33</v>
      </c>
      <c r="D27" s="173"/>
      <c r="E27" s="173"/>
      <c r="F27" s="173"/>
      <c r="G27" s="173"/>
      <c r="H27" s="173"/>
      <c r="I27" s="173"/>
      <c r="J27" s="174"/>
    </row>
    <row r="28" spans="2:10" ht="44.25" customHeight="1">
      <c r="B28" s="4"/>
      <c r="D28" s="34">
        <v>11</v>
      </c>
      <c r="E28" s="175" t="s">
        <v>34</v>
      </c>
      <c r="F28" s="176"/>
      <c r="G28" s="176"/>
      <c r="H28" s="176"/>
      <c r="I28" s="176"/>
      <c r="J28" s="177"/>
    </row>
    <row r="29" spans="2:10" ht="61.5" customHeight="1">
      <c r="B29" s="4"/>
      <c r="D29" s="34">
        <v>12</v>
      </c>
      <c r="E29" s="175" t="s">
        <v>35</v>
      </c>
      <c r="F29" s="176"/>
      <c r="G29" s="176"/>
      <c r="H29" s="176"/>
      <c r="I29" s="176"/>
      <c r="J29" s="177"/>
    </row>
    <row r="30" spans="2:10" ht="5.25" customHeight="1">
      <c r="D30" s="22"/>
      <c r="E30" s="22"/>
      <c r="F30" s="22"/>
      <c r="G30" s="22"/>
      <c r="H30" s="22"/>
      <c r="I30" s="22"/>
      <c r="J30" s="22"/>
    </row>
    <row r="31" spans="2:10" ht="18">
      <c r="B31" s="130" t="s">
        <v>36</v>
      </c>
      <c r="C31" s="131"/>
      <c r="D31" s="131"/>
      <c r="E31" s="132"/>
      <c r="F31" s="179" t="s">
        <v>37</v>
      </c>
      <c r="G31" s="179"/>
      <c r="H31" s="179"/>
      <c r="I31" s="179"/>
      <c r="J31" s="179"/>
    </row>
    <row r="32" spans="2:10" ht="16.5">
      <c r="C32" s="172" t="s">
        <v>38</v>
      </c>
      <c r="D32" s="173"/>
      <c r="E32" s="173"/>
      <c r="F32" s="173"/>
      <c r="G32" s="173"/>
      <c r="H32" s="173"/>
      <c r="I32" s="173"/>
      <c r="J32" s="174"/>
    </row>
    <row r="33" spans="2:10" ht="31.5" customHeight="1">
      <c r="D33" s="34">
        <v>13</v>
      </c>
      <c r="E33" s="175" t="s">
        <v>39</v>
      </c>
      <c r="F33" s="176"/>
      <c r="G33" s="176"/>
      <c r="H33" s="176"/>
      <c r="I33" s="176"/>
      <c r="J33" s="177"/>
    </row>
    <row r="34" spans="2:10" ht="46.5" customHeight="1">
      <c r="D34" s="34">
        <v>14</v>
      </c>
      <c r="E34" s="175" t="s">
        <v>40</v>
      </c>
      <c r="F34" s="176"/>
      <c r="G34" s="176"/>
      <c r="H34" s="176"/>
      <c r="I34" s="176"/>
      <c r="J34" s="177"/>
    </row>
    <row r="35" spans="2:10" ht="16.5">
      <c r="C35" s="172" t="s">
        <v>41</v>
      </c>
      <c r="D35" s="173"/>
      <c r="E35" s="173"/>
      <c r="F35" s="173"/>
      <c r="G35" s="173"/>
      <c r="H35" s="173"/>
      <c r="I35" s="173"/>
      <c r="J35" s="174"/>
    </row>
    <row r="36" spans="2:10" ht="31.5" customHeight="1">
      <c r="D36" s="34">
        <v>15</v>
      </c>
      <c r="E36" s="175" t="s">
        <v>42</v>
      </c>
      <c r="F36" s="176"/>
      <c r="G36" s="176"/>
      <c r="H36" s="176"/>
      <c r="I36" s="176"/>
      <c r="J36" s="177"/>
    </row>
    <row r="37" spans="2:10" ht="45.75" customHeight="1">
      <c r="D37" s="34">
        <v>16</v>
      </c>
      <c r="E37" s="175" t="s">
        <v>43</v>
      </c>
      <c r="F37" s="176"/>
      <c r="G37" s="176"/>
      <c r="H37" s="176"/>
      <c r="I37" s="176"/>
      <c r="J37" s="177"/>
    </row>
    <row r="38" spans="2:10" ht="6" customHeight="1"/>
    <row r="39" spans="2:10" ht="18" customHeight="1">
      <c r="B39" s="145" t="s">
        <v>44</v>
      </c>
      <c r="C39" s="146"/>
      <c r="D39" s="146"/>
      <c r="E39" s="146"/>
      <c r="F39" s="146"/>
      <c r="G39" s="146"/>
      <c r="H39" s="146"/>
      <c r="I39" s="146"/>
      <c r="J39" s="146"/>
    </row>
    <row r="40" spans="2:10" ht="20.25" customHeight="1">
      <c r="D40" s="171">
        <v>17</v>
      </c>
      <c r="E40" s="178" t="s">
        <v>45</v>
      </c>
      <c r="F40" s="178"/>
      <c r="G40" s="178"/>
      <c r="H40" s="178"/>
      <c r="I40" s="178"/>
      <c r="J40" s="178"/>
    </row>
  </sheetData>
  <sheetProtection algorithmName="SHA-512" hashValue="12z+VjuEkcolVAygAkfBiE1sdmmGCMb4raUlmE7Lv5aqJXldZZW/DwyMZVp3SoXBlsA7vI9I2v0jb54tVQ7Ogw==" saltValue="N57IVyERQUjuPEC++IkfdA==" spinCount="100000" sheet="1" objects="1" scenarios="1"/>
  <mergeCells count="29">
    <mergeCell ref="F18:J18"/>
    <mergeCell ref="E2:J2"/>
    <mergeCell ref="E3:J3"/>
    <mergeCell ref="E4:J4"/>
    <mergeCell ref="F6:J6"/>
    <mergeCell ref="E8:G8"/>
    <mergeCell ref="E9:G9"/>
    <mergeCell ref="E10:G10"/>
    <mergeCell ref="D12:J12"/>
    <mergeCell ref="F15:J15"/>
    <mergeCell ref="F16:J16"/>
    <mergeCell ref="F17:J17"/>
    <mergeCell ref="C27:J27"/>
    <mergeCell ref="F20:J20"/>
    <mergeCell ref="D21:J21"/>
    <mergeCell ref="F23:J23"/>
    <mergeCell ref="C24:J24"/>
    <mergeCell ref="E25:J25"/>
    <mergeCell ref="E26:J26"/>
    <mergeCell ref="C35:J35"/>
    <mergeCell ref="E36:J36"/>
    <mergeCell ref="E37:J37"/>
    <mergeCell ref="E40:J40"/>
    <mergeCell ref="E28:J28"/>
    <mergeCell ref="E29:J29"/>
    <mergeCell ref="F31:J31"/>
    <mergeCell ref="C32:J32"/>
    <mergeCell ref="E33:J33"/>
    <mergeCell ref="E34:J34"/>
  </mergeCells>
  <printOptions horizontalCentered="1" verticalCentered="1"/>
  <pageMargins left="0.2" right="0.2" top="0.2" bottom="0.3" header="0" footer="0.15"/>
  <pageSetup scale="77" fitToWidth="0" orientation="portrait" horizontalDpi="1200" verticalDpi="1200" r:id="rId1"/>
  <headerFooter>
    <oddFooter>&amp;CPage &amp;P of &amp;N    &amp;R&amp;A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9A30-D949-4EFE-890B-A3B4B0A97CCB}">
  <sheetPr>
    <tabColor theme="4" tint="0.79998168889431442"/>
  </sheetPr>
  <dimension ref="A1:G40"/>
  <sheetViews>
    <sheetView tabSelected="1" zoomScale="80" zoomScaleNormal="80" workbookViewId="0">
      <selection activeCell="B6" sqref="B6"/>
    </sheetView>
  </sheetViews>
  <sheetFormatPr defaultColWidth="8.85546875" defaultRowHeight="14.25"/>
  <cols>
    <col min="1" max="1" width="18.7109375" style="1" customWidth="1"/>
    <col min="2" max="2" width="41.140625" style="1" customWidth="1"/>
    <col min="3" max="5" width="23" style="1" customWidth="1"/>
    <col min="6" max="7" width="16.85546875" style="1" customWidth="1"/>
    <col min="8" max="10" width="13.7109375" style="1" customWidth="1"/>
    <col min="11" max="16384" width="8.85546875" style="1"/>
  </cols>
  <sheetData>
    <row r="1" spans="1:7" ht="4.5" customHeight="1"/>
    <row r="2" spans="1:7" ht="21" customHeight="1">
      <c r="B2" s="192" t="s">
        <v>0</v>
      </c>
      <c r="C2" s="192"/>
      <c r="D2" s="192"/>
      <c r="E2" s="192"/>
    </row>
    <row r="3" spans="1:7" ht="21" customHeight="1">
      <c r="B3" s="197" t="s">
        <v>46</v>
      </c>
      <c r="C3" s="197"/>
      <c r="D3" s="197"/>
      <c r="E3" s="197"/>
      <c r="F3" s="147"/>
      <c r="G3" s="147"/>
    </row>
    <row r="4" spans="1:7" ht="18" customHeight="1">
      <c r="A4" s="205" t="s">
        <v>47</v>
      </c>
      <c r="B4" s="205"/>
      <c r="C4" s="205"/>
      <c r="D4" s="205"/>
      <c r="E4" s="205"/>
    </row>
    <row r="5" spans="1:7" ht="12.6" customHeight="1">
      <c r="A5" s="15"/>
    </row>
    <row r="6" spans="1:7" ht="20.25" customHeight="1">
      <c r="A6" s="23" t="s">
        <v>48</v>
      </c>
      <c r="B6" s="167" t="s">
        <v>49</v>
      </c>
      <c r="C6" s="24" t="s">
        <v>50</v>
      </c>
      <c r="D6" s="209" t="s">
        <v>51</v>
      </c>
      <c r="E6" s="209"/>
    </row>
    <row r="7" spans="1:7" ht="5.25" customHeight="1">
      <c r="B7" s="16"/>
      <c r="C7" s="16"/>
      <c r="D7" s="16"/>
      <c r="E7" s="16"/>
    </row>
    <row r="8" spans="1:7" ht="18" customHeight="1">
      <c r="A8" s="23" t="s">
        <v>52</v>
      </c>
      <c r="B8" s="168"/>
      <c r="C8" s="169"/>
      <c r="D8" s="169"/>
      <c r="E8" s="170"/>
      <c r="F8"/>
      <c r="G8"/>
    </row>
    <row r="9" spans="1:7" ht="6" customHeight="1">
      <c r="A9" s="17"/>
    </row>
    <row r="10" spans="1:7" s="2" customFormat="1" ht="15" customHeight="1">
      <c r="A10" s="210" t="s">
        <v>53</v>
      </c>
      <c r="B10" s="210"/>
      <c r="C10" s="211" t="s">
        <v>54</v>
      </c>
      <c r="D10" s="212"/>
      <c r="E10" s="213"/>
    </row>
    <row r="11" spans="1:7" s="2" customFormat="1" ht="29.25" customHeight="1">
      <c r="A11" s="210"/>
      <c r="B11" s="210"/>
      <c r="C11" s="18" t="s">
        <v>55</v>
      </c>
      <c r="D11" s="18" t="s">
        <v>56</v>
      </c>
      <c r="E11" s="106" t="s">
        <v>57</v>
      </c>
    </row>
    <row r="12" spans="1:7" ht="18" customHeight="1">
      <c r="A12" s="207" t="s">
        <v>58</v>
      </c>
      <c r="B12" s="208"/>
    </row>
    <row r="13" spans="1:7" s="16" customFormat="1" ht="23.25" customHeight="1">
      <c r="A13" s="193" t="str">
        <f>B6</f>
        <v>Choose City/County</v>
      </c>
      <c r="B13" s="194"/>
      <c r="C13" s="148">
        <v>0</v>
      </c>
      <c r="D13" s="148">
        <v>0</v>
      </c>
      <c r="E13" s="149">
        <f>D13-C13</f>
        <v>0</v>
      </c>
    </row>
    <row r="14" spans="1:7" s="16" customFormat="1" ht="23.25" customHeight="1">
      <c r="A14" s="195" t="s">
        <v>59</v>
      </c>
      <c r="B14" s="195"/>
      <c r="C14" s="150">
        <f>SUM(C13:C13)</f>
        <v>0</v>
      </c>
      <c r="D14" s="151">
        <f>SUM(D13:D13)</f>
        <v>0</v>
      </c>
      <c r="E14" s="152">
        <f>SUM(E13:E13)</f>
        <v>0</v>
      </c>
    </row>
    <row r="15" spans="1:7" ht="5.25" customHeight="1">
      <c r="A15" s="3"/>
      <c r="B15" s="3"/>
      <c r="C15" s="19"/>
      <c r="D15" s="19"/>
      <c r="E15" s="19"/>
    </row>
    <row r="16" spans="1:7" ht="18" customHeight="1">
      <c r="A16" s="198" t="s">
        <v>60</v>
      </c>
      <c r="B16" s="198"/>
      <c r="C16" s="20"/>
      <c r="D16" s="20"/>
      <c r="E16" s="21"/>
    </row>
    <row r="17" spans="1:5" s="16" customFormat="1" ht="23.25" customHeight="1">
      <c r="A17" s="199" t="s">
        <v>61</v>
      </c>
      <c r="B17" s="200"/>
      <c r="C17" s="148">
        <v>0</v>
      </c>
      <c r="D17" s="148">
        <v>0</v>
      </c>
      <c r="E17" s="149">
        <f>D17-C17</f>
        <v>0</v>
      </c>
    </row>
    <row r="18" spans="1:5" s="16" customFormat="1" ht="23.25" customHeight="1">
      <c r="A18" s="201" t="s">
        <v>61</v>
      </c>
      <c r="B18" s="202"/>
      <c r="C18" s="153">
        <v>0</v>
      </c>
      <c r="D18" s="153">
        <v>0</v>
      </c>
      <c r="E18" s="149">
        <f t="shared" ref="E18:E20" si="0">D18-C18</f>
        <v>0</v>
      </c>
    </row>
    <row r="19" spans="1:5" s="16" customFormat="1" ht="23.25" customHeight="1">
      <c r="A19" s="201" t="s">
        <v>61</v>
      </c>
      <c r="B19" s="202"/>
      <c r="C19" s="153">
        <v>0</v>
      </c>
      <c r="D19" s="153">
        <v>0</v>
      </c>
      <c r="E19" s="149">
        <f t="shared" si="0"/>
        <v>0</v>
      </c>
    </row>
    <row r="20" spans="1:5" s="16" customFormat="1" ht="23.25" customHeight="1">
      <c r="A20" s="201" t="s">
        <v>61</v>
      </c>
      <c r="B20" s="202"/>
      <c r="C20" s="153">
        <v>0</v>
      </c>
      <c r="D20" s="153">
        <v>0</v>
      </c>
      <c r="E20" s="149">
        <f t="shared" si="0"/>
        <v>0</v>
      </c>
    </row>
    <row r="21" spans="1:5" s="16" customFormat="1" ht="23.25" customHeight="1">
      <c r="A21" s="195" t="s">
        <v>62</v>
      </c>
      <c r="B21" s="195"/>
      <c r="C21" s="154">
        <f>SUM(C17:C20)</f>
        <v>0</v>
      </c>
      <c r="D21" s="155">
        <f>SUM(D17:D20)</f>
        <v>0</v>
      </c>
      <c r="E21" s="156">
        <f>SUM(E17:E20)</f>
        <v>0</v>
      </c>
    </row>
    <row r="22" spans="1:5" ht="5.25" customHeight="1">
      <c r="A22" s="3"/>
      <c r="B22" s="3"/>
      <c r="C22" s="19"/>
      <c r="D22" s="19"/>
      <c r="E22" s="19"/>
    </row>
    <row r="23" spans="1:5" ht="18" customHeight="1">
      <c r="A23" s="198" t="s">
        <v>63</v>
      </c>
      <c r="B23" s="198"/>
      <c r="C23" s="198"/>
    </row>
    <row r="24" spans="1:5" s="16" customFormat="1" ht="23.25" customHeight="1">
      <c r="A24" s="193" t="str">
        <f>B6</f>
        <v>Choose City/County</v>
      </c>
      <c r="B24" s="206"/>
      <c r="C24" s="148">
        <v>0</v>
      </c>
      <c r="D24" s="148">
        <v>0</v>
      </c>
      <c r="E24" s="149">
        <f>D24-C24</f>
        <v>0</v>
      </c>
    </row>
    <row r="25" spans="1:5" s="16" customFormat="1" ht="23.25" customHeight="1">
      <c r="A25" s="196" t="s">
        <v>64</v>
      </c>
      <c r="B25" s="196"/>
      <c r="C25" s="150">
        <f>SUM(C24:C24)</f>
        <v>0</v>
      </c>
      <c r="D25" s="151">
        <f>SUM(D24:D24)</f>
        <v>0</v>
      </c>
      <c r="E25" s="152">
        <f>SUM(E24:E24)</f>
        <v>0</v>
      </c>
    </row>
    <row r="26" spans="1:5" ht="5.25" customHeight="1">
      <c r="A26" s="23"/>
      <c r="B26" s="23"/>
    </row>
    <row r="27" spans="1:5" ht="18.75" customHeight="1">
      <c r="A27" s="198" t="s">
        <v>65</v>
      </c>
      <c r="B27" s="198"/>
      <c r="C27" s="198"/>
    </row>
    <row r="28" spans="1:5" s="16" customFormat="1" ht="23.25" customHeight="1">
      <c r="A28" s="193" t="str">
        <f>B6</f>
        <v>Choose City/County</v>
      </c>
      <c r="B28" s="206"/>
      <c r="C28" s="148">
        <v>0</v>
      </c>
      <c r="D28" s="148">
        <v>0</v>
      </c>
      <c r="E28" s="149">
        <f>D28-C28</f>
        <v>0</v>
      </c>
    </row>
    <row r="29" spans="1:5" s="16" customFormat="1" ht="23.25" customHeight="1">
      <c r="A29" s="196" t="s">
        <v>66</v>
      </c>
      <c r="B29" s="196"/>
      <c r="C29" s="150">
        <f>SUM(C28:C28)</f>
        <v>0</v>
      </c>
      <c r="D29" s="151">
        <f>SUM(D28:D28)</f>
        <v>0</v>
      </c>
      <c r="E29" s="152">
        <f>SUM(E28:E28)</f>
        <v>0</v>
      </c>
    </row>
    <row r="30" spans="1:5" ht="5.25" customHeight="1">
      <c r="A30" s="23"/>
      <c r="B30" s="23"/>
      <c r="C30" s="119"/>
      <c r="D30" s="119"/>
      <c r="E30" s="119"/>
    </row>
    <row r="31" spans="1:5" s="158" customFormat="1" ht="21.75" customHeight="1" thickBot="1">
      <c r="A31" s="214" t="s">
        <v>67</v>
      </c>
      <c r="B31" s="214"/>
      <c r="C31" s="157">
        <f>SUM(C14,C25,C21,C29)</f>
        <v>0</v>
      </c>
      <c r="D31" s="157">
        <f>SUM(D14,D25,D21,D29)</f>
        <v>0</v>
      </c>
      <c r="E31" s="157">
        <f>SUM(E14,E25,E21,E29)</f>
        <v>0</v>
      </c>
    </row>
    <row r="32" spans="1:5" ht="5.25" customHeight="1" thickTop="1">
      <c r="C32" s="21"/>
      <c r="D32" s="21"/>
      <c r="E32" s="21"/>
    </row>
    <row r="33" spans="1:5" ht="29.25" customHeight="1">
      <c r="A33" s="216" t="s">
        <v>68</v>
      </c>
      <c r="B33" s="217"/>
      <c r="C33" s="18" t="s">
        <v>69</v>
      </c>
      <c r="D33" s="18" t="s">
        <v>56</v>
      </c>
      <c r="E33" s="106" t="s">
        <v>57</v>
      </c>
    </row>
    <row r="34" spans="1:5" s="16" customFormat="1" ht="21" customHeight="1">
      <c r="A34" s="215" t="s">
        <v>70</v>
      </c>
      <c r="B34" s="215"/>
      <c r="C34" s="159">
        <f>'IDIC Personnel-Changes'!E50</f>
        <v>0</v>
      </c>
      <c r="D34" s="160">
        <f>'IDIC Personnel-Changes'!J50</f>
        <v>0</v>
      </c>
      <c r="E34" s="159">
        <f>D34-C34</f>
        <v>0</v>
      </c>
    </row>
    <row r="35" spans="1:5" s="16" customFormat="1" ht="21" customHeight="1">
      <c r="A35" s="215" t="s">
        <v>71</v>
      </c>
      <c r="B35" s="215"/>
      <c r="C35" s="161">
        <f>'IDIC Operating-Capital-Changes'!D30</f>
        <v>0</v>
      </c>
      <c r="D35" s="161">
        <f>'IDIC Operating-Capital-Changes'!H30</f>
        <v>0</v>
      </c>
      <c r="E35" s="162">
        <f>D35-C35</f>
        <v>0</v>
      </c>
    </row>
    <row r="36" spans="1:5" s="16" customFormat="1" ht="21" customHeight="1">
      <c r="A36" s="215" t="s">
        <v>72</v>
      </c>
      <c r="B36" s="215"/>
      <c r="C36" s="163">
        <f>'IDIC Operating-Capital-Changes'!D49</f>
        <v>0</v>
      </c>
      <c r="D36" s="163">
        <f>'IDIC Operating-Capital-Changes'!H49</f>
        <v>0</v>
      </c>
      <c r="E36" s="164">
        <f>D36-C36</f>
        <v>0</v>
      </c>
    </row>
    <row r="37" spans="1:5" s="158" customFormat="1" ht="22.5" customHeight="1" thickBot="1">
      <c r="A37" s="203" t="s">
        <v>73</v>
      </c>
      <c r="B37" s="204"/>
      <c r="C37" s="157">
        <f>SUM(C34:C36)</f>
        <v>0</v>
      </c>
      <c r="D37" s="165">
        <f>SUM(D34:D36)</f>
        <v>0</v>
      </c>
      <c r="E37" s="166">
        <f>SUM(E34:E36)</f>
        <v>0</v>
      </c>
    </row>
    <row r="38" spans="1:5" ht="5.25" customHeight="1" thickTop="1">
      <c r="A38" s="118"/>
      <c r="B38" s="118"/>
      <c r="C38" s="119"/>
      <c r="D38" s="119"/>
      <c r="E38" s="119"/>
    </row>
    <row r="39" spans="1:5" ht="30.75" customHeight="1" thickBot="1">
      <c r="A39" s="190" t="s">
        <v>74</v>
      </c>
      <c r="B39" s="191"/>
      <c r="C39" s="107">
        <f>C31-C37</f>
        <v>0</v>
      </c>
      <c r="D39" s="108">
        <f t="shared" ref="D39:E39" si="1">D31-D37</f>
        <v>0</v>
      </c>
      <c r="E39" s="109">
        <f t="shared" si="1"/>
        <v>0</v>
      </c>
    </row>
    <row r="40" spans="1:5" ht="21" customHeight="1" thickTop="1">
      <c r="A40" s="28"/>
    </row>
  </sheetData>
  <sheetProtection algorithmName="SHA-512" hashValue="xqmLSAfZ1qCMz/fZRn+LshatyoRn73wZXEu3hGQO7xEqUMfaHgtQzeJDJHarYCKQCjVvzYWJWpC/r7smqfuoUw==" saltValue="y67Lh0+7AxeAvzWr6hX0Qw==" spinCount="100000" sheet="1" objects="1" scenarios="1"/>
  <mergeCells count="28">
    <mergeCell ref="A35:B35"/>
    <mergeCell ref="A36:B36"/>
    <mergeCell ref="A34:B34"/>
    <mergeCell ref="A33:B33"/>
    <mergeCell ref="A27:C27"/>
    <mergeCell ref="A28:B28"/>
    <mergeCell ref="A29:B29"/>
    <mergeCell ref="C10:E10"/>
    <mergeCell ref="A31:B31"/>
    <mergeCell ref="A21:B21"/>
    <mergeCell ref="A19:B19"/>
    <mergeCell ref="A20:B20"/>
    <mergeCell ref="A39:B39"/>
    <mergeCell ref="B2:E2"/>
    <mergeCell ref="A13:B13"/>
    <mergeCell ref="A14:B14"/>
    <mergeCell ref="A25:B25"/>
    <mergeCell ref="B3:E3"/>
    <mergeCell ref="A16:B16"/>
    <mergeCell ref="A17:B17"/>
    <mergeCell ref="A18:B18"/>
    <mergeCell ref="A37:B37"/>
    <mergeCell ref="A4:E4"/>
    <mergeCell ref="A24:B24"/>
    <mergeCell ref="A23:C23"/>
    <mergeCell ref="A12:B12"/>
    <mergeCell ref="D6:E6"/>
    <mergeCell ref="A10:B11"/>
  </mergeCells>
  <conditionalFormatting sqref="E16:E21">
    <cfRule type="containsText" dxfId="1" priority="1" operator="containsText" text="Error">
      <formula>NOT(ISERROR(SEARCH("Error",E16)))</formula>
    </cfRule>
  </conditionalFormatting>
  <conditionalFormatting sqref="E32 E34:E39">
    <cfRule type="containsText" dxfId="0" priority="10" operator="containsText" text="Error">
      <formula>NOT(ISERROR(SEARCH("Error",E32)))</formula>
    </cfRule>
  </conditionalFormatting>
  <dataValidations count="1">
    <dataValidation type="list" allowBlank="1" showInputMessage="1" showErrorMessage="1" sqref="D6:E6" xr:uid="{C2B1E8F2-6B52-427F-98FC-22B38ECB4753}">
      <formula1>"Individual Distribution"</formula1>
    </dataValidation>
  </dataValidations>
  <printOptions horizontalCentered="1"/>
  <pageMargins left="0.7" right="0.7" top="0.5" bottom="0.5" header="0.3" footer="0.3"/>
  <pageSetup scale="68"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9415EC4-95D8-463F-8A8B-A07D07E454B5}">
          <x14:formula1>
            <xm:f>'locality list'!$A$1:$A$134</xm:f>
          </x14:formula1>
          <xm:sqref>B6 A13 A24 A28</xm:sqref>
        </x14:dataValidation>
        <x14:dataValidation type="list" showInputMessage="1" showErrorMessage="1" xr:uid="{16B8B8EE-C02A-4A97-B14D-E39811332D97}">
          <x14:formula1>
            <xm:f>'locality list'!$C$1:$C$7</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CD9F-71C0-4F0B-ABCC-B51B57C491D5}">
  <sheetPr>
    <tabColor theme="7" tint="0.79998168889431442"/>
  </sheetPr>
  <dimension ref="A1:J53"/>
  <sheetViews>
    <sheetView zoomScale="90" zoomScaleNormal="90" workbookViewId="0">
      <pane ySplit="12" topLeftCell="A75" activePane="bottomLeft" state="frozen"/>
      <selection pane="bottomLeft" activeCell="A15" sqref="A15"/>
      <selection activeCell="B13" sqref="B13"/>
    </sheetView>
  </sheetViews>
  <sheetFormatPr defaultColWidth="9.140625" defaultRowHeight="14.25"/>
  <cols>
    <col min="1" max="1" width="26.7109375" style="1" customWidth="1"/>
    <col min="2" max="2" width="8.5703125" style="2" customWidth="1"/>
    <col min="3" max="5" width="11.7109375" style="1" customWidth="1"/>
    <col min="6" max="6" width="0.85546875" style="1" customWidth="1"/>
    <col min="7" max="7" width="8.5703125" style="2" customWidth="1"/>
    <col min="8" max="10" width="11.7109375" style="1" customWidth="1"/>
    <col min="11" max="16384" width="9.140625" style="1"/>
  </cols>
  <sheetData>
    <row r="1" spans="1:10" ht="9" customHeight="1"/>
    <row r="2" spans="1:10" ht="21" customHeight="1">
      <c r="A2" s="218" t="s">
        <v>0</v>
      </c>
      <c r="B2" s="218"/>
      <c r="C2" s="218"/>
      <c r="D2" s="218"/>
      <c r="E2" s="218"/>
      <c r="F2" s="218"/>
      <c r="G2" s="218"/>
      <c r="H2" s="218"/>
      <c r="I2" s="218"/>
      <c r="J2" s="218"/>
    </row>
    <row r="3" spans="1:10" ht="19.899999999999999" customHeight="1">
      <c r="A3" s="219" t="s">
        <v>1</v>
      </c>
      <c r="B3" s="219"/>
      <c r="C3" s="219"/>
      <c r="D3" s="219"/>
      <c r="E3" s="219"/>
      <c r="F3" s="219"/>
      <c r="G3" s="219"/>
      <c r="H3" s="219"/>
      <c r="I3" s="219"/>
      <c r="J3" s="219"/>
    </row>
    <row r="4" spans="1:10" ht="17.25" customHeight="1">
      <c r="A4" s="226" t="s">
        <v>75</v>
      </c>
      <c r="B4" s="226"/>
      <c r="C4" s="226"/>
      <c r="D4" s="226"/>
      <c r="E4" s="226"/>
      <c r="F4" s="226"/>
      <c r="G4" s="226"/>
      <c r="H4" s="226"/>
      <c r="I4" s="226"/>
      <c r="J4" s="226"/>
    </row>
    <row r="5" spans="1:10" ht="9" customHeight="1"/>
    <row r="6" spans="1:10" ht="30" customHeight="1">
      <c r="A6" s="29" t="s">
        <v>48</v>
      </c>
      <c r="B6" s="227" t="str">
        <f>'IDIC Budget Change-Summary '!B6</f>
        <v>Choose City/County</v>
      </c>
      <c r="C6" s="228"/>
      <c r="D6" s="229"/>
      <c r="E6" s="230" t="s">
        <v>50</v>
      </c>
      <c r="F6" s="231"/>
      <c r="G6" s="231"/>
      <c r="H6" s="227" t="s">
        <v>51</v>
      </c>
      <c r="I6" s="228"/>
      <c r="J6" s="229"/>
    </row>
    <row r="7" spans="1:10" customFormat="1" ht="9" customHeight="1"/>
    <row r="8" spans="1:10" s="8" customFormat="1" ht="24" customHeight="1">
      <c r="A8" s="27" t="s">
        <v>76</v>
      </c>
      <c r="B8" s="115">
        <f>'IDIC Budget Change-Summary '!B8</f>
        <v>0</v>
      </c>
      <c r="C8" s="116"/>
      <c r="D8" s="116"/>
      <c r="E8" s="116"/>
      <c r="F8" s="116"/>
      <c r="G8" s="116"/>
      <c r="H8" s="116"/>
      <c r="I8" s="116"/>
      <c r="J8" s="117"/>
    </row>
    <row r="10" spans="1:10" ht="20.25">
      <c r="A10" s="9" t="s">
        <v>77</v>
      </c>
      <c r="G10" s="223" t="s">
        <v>78</v>
      </c>
      <c r="H10" s="224"/>
      <c r="I10" s="224"/>
      <c r="J10" s="225"/>
    </row>
    <row r="11" spans="1:10" ht="9" customHeight="1"/>
    <row r="12" spans="1:10" ht="30.75" customHeight="1">
      <c r="A12" s="137" t="s">
        <v>79</v>
      </c>
      <c r="B12" s="220" t="s">
        <v>80</v>
      </c>
      <c r="C12" s="221"/>
      <c r="D12" s="221"/>
      <c r="E12" s="222"/>
      <c r="G12" s="220" t="s">
        <v>81</v>
      </c>
      <c r="H12" s="221"/>
      <c r="I12" s="221"/>
      <c r="J12" s="222"/>
    </row>
    <row r="13" spans="1:10" ht="3.75" customHeight="1">
      <c r="B13" s="5"/>
      <c r="E13" s="6"/>
      <c r="G13" s="5"/>
      <c r="J13" s="6"/>
    </row>
    <row r="14" spans="1:10" ht="30">
      <c r="A14" s="10" t="s">
        <v>82</v>
      </c>
      <c r="B14" s="140" t="s">
        <v>83</v>
      </c>
      <c r="C14" s="140" t="s">
        <v>84</v>
      </c>
      <c r="D14" s="140" t="s">
        <v>85</v>
      </c>
      <c r="E14" s="140" t="s">
        <v>86</v>
      </c>
      <c r="F14" s="8"/>
      <c r="G14" s="140" t="s">
        <v>83</v>
      </c>
      <c r="H14" s="140" t="s">
        <v>84</v>
      </c>
      <c r="I14" s="140" t="s">
        <v>85</v>
      </c>
      <c r="J14" s="140" t="s">
        <v>86</v>
      </c>
    </row>
    <row r="15" spans="1:10">
      <c r="A15" s="48" t="s">
        <v>87</v>
      </c>
      <c r="B15" s="47"/>
      <c r="C15" s="66"/>
      <c r="D15" s="66">
        <f>C15*0.35</f>
        <v>0</v>
      </c>
      <c r="E15" s="84">
        <f>SUM(C15:D15)*B15</f>
        <v>0</v>
      </c>
      <c r="G15" s="51"/>
      <c r="H15" s="66"/>
      <c r="I15" s="67">
        <f t="shared" ref="I15:I23" si="0">H15*0.35</f>
        <v>0</v>
      </c>
      <c r="J15" s="84">
        <f>SUM(H15:I15)*G15</f>
        <v>0</v>
      </c>
    </row>
    <row r="16" spans="1:10">
      <c r="A16" s="48" t="s">
        <v>88</v>
      </c>
      <c r="B16" s="49"/>
      <c r="C16" s="67"/>
      <c r="D16" s="67">
        <f>C16*0.35</f>
        <v>0</v>
      </c>
      <c r="E16" s="85">
        <f t="shared" ref="E16:E21" si="1">SUM(C16:D16)*B16</f>
        <v>0</v>
      </c>
      <c r="G16" s="52"/>
      <c r="H16" s="67"/>
      <c r="I16" s="67">
        <f t="shared" si="0"/>
        <v>0</v>
      </c>
      <c r="J16" s="85">
        <f t="shared" ref="J16:J21" si="2">SUM(H16:I16)*G16</f>
        <v>0</v>
      </c>
    </row>
    <row r="17" spans="1:10">
      <c r="A17" s="48" t="s">
        <v>89</v>
      </c>
      <c r="B17" s="49"/>
      <c r="C17" s="67"/>
      <c r="D17" s="67">
        <f t="shared" ref="D17:D22" si="3">C17*0.35</f>
        <v>0</v>
      </c>
      <c r="E17" s="85">
        <f t="shared" si="1"/>
        <v>0</v>
      </c>
      <c r="G17" s="52"/>
      <c r="H17" s="67"/>
      <c r="I17" s="67">
        <f t="shared" si="0"/>
        <v>0</v>
      </c>
      <c r="J17" s="85">
        <f t="shared" si="2"/>
        <v>0</v>
      </c>
    </row>
    <row r="18" spans="1:10">
      <c r="A18" s="48" t="s">
        <v>90</v>
      </c>
      <c r="B18" s="49"/>
      <c r="C18" s="67"/>
      <c r="D18" s="67">
        <f t="shared" si="3"/>
        <v>0</v>
      </c>
      <c r="E18" s="85">
        <f t="shared" si="1"/>
        <v>0</v>
      </c>
      <c r="G18" s="52"/>
      <c r="H18" s="67"/>
      <c r="I18" s="67">
        <f t="shared" si="0"/>
        <v>0</v>
      </c>
      <c r="J18" s="85">
        <f t="shared" si="2"/>
        <v>0</v>
      </c>
    </row>
    <row r="19" spans="1:10">
      <c r="A19" s="48" t="s">
        <v>91</v>
      </c>
      <c r="B19" s="49"/>
      <c r="C19" s="67"/>
      <c r="D19" s="67">
        <f t="shared" si="3"/>
        <v>0</v>
      </c>
      <c r="E19" s="85">
        <f t="shared" si="1"/>
        <v>0</v>
      </c>
      <c r="G19" s="52"/>
      <c r="H19" s="67"/>
      <c r="I19" s="67">
        <f t="shared" si="0"/>
        <v>0</v>
      </c>
      <c r="J19" s="85">
        <f t="shared" si="2"/>
        <v>0</v>
      </c>
    </row>
    <row r="20" spans="1:10">
      <c r="A20" s="48" t="s">
        <v>92</v>
      </c>
      <c r="B20" s="49"/>
      <c r="C20" s="67"/>
      <c r="D20" s="67">
        <f t="shared" si="3"/>
        <v>0</v>
      </c>
      <c r="E20" s="85">
        <f t="shared" si="1"/>
        <v>0</v>
      </c>
      <c r="G20" s="52"/>
      <c r="H20" s="67"/>
      <c r="I20" s="67">
        <f t="shared" si="0"/>
        <v>0</v>
      </c>
      <c r="J20" s="85">
        <f t="shared" si="2"/>
        <v>0</v>
      </c>
    </row>
    <row r="21" spans="1:10">
      <c r="A21" s="48" t="s">
        <v>93</v>
      </c>
      <c r="B21" s="49"/>
      <c r="C21" s="67"/>
      <c r="D21" s="67">
        <f t="shared" si="3"/>
        <v>0</v>
      </c>
      <c r="E21" s="85">
        <f t="shared" si="1"/>
        <v>0</v>
      </c>
      <c r="G21" s="52"/>
      <c r="H21" s="67"/>
      <c r="I21" s="67">
        <f t="shared" si="0"/>
        <v>0</v>
      </c>
      <c r="J21" s="85">
        <f t="shared" si="2"/>
        <v>0</v>
      </c>
    </row>
    <row r="22" spans="1:10">
      <c r="A22" s="48" t="s">
        <v>94</v>
      </c>
      <c r="B22" s="49"/>
      <c r="C22" s="67"/>
      <c r="D22" s="67">
        <f t="shared" si="3"/>
        <v>0</v>
      </c>
      <c r="E22" s="85">
        <f>SUM(C22:D22)*B22</f>
        <v>0</v>
      </c>
      <c r="G22" s="52"/>
      <c r="H22" s="67"/>
      <c r="I22" s="67">
        <f t="shared" si="0"/>
        <v>0</v>
      </c>
      <c r="J22" s="85">
        <f>SUM(H22:I22)*G22</f>
        <v>0</v>
      </c>
    </row>
    <row r="23" spans="1:10">
      <c r="A23" s="48" t="s">
        <v>95</v>
      </c>
      <c r="B23" s="49"/>
      <c r="C23" s="67"/>
      <c r="D23" s="67">
        <f>C23*0.35</f>
        <v>0</v>
      </c>
      <c r="E23" s="85">
        <f t="shared" ref="E23:E28" si="4">SUM(C23:D23)*B23</f>
        <v>0</v>
      </c>
      <c r="G23" s="52"/>
      <c r="H23" s="67"/>
      <c r="I23" s="67">
        <f t="shared" si="0"/>
        <v>0</v>
      </c>
      <c r="J23" s="85">
        <f t="shared" ref="J23:J28" si="5">SUM(H23:I23)*G23</f>
        <v>0</v>
      </c>
    </row>
    <row r="24" spans="1:10">
      <c r="A24" s="48" t="s">
        <v>96</v>
      </c>
      <c r="B24" s="49"/>
      <c r="C24" s="67"/>
      <c r="D24" s="67">
        <f t="shared" ref="D24:D28" si="6">C24*0.35</f>
        <v>0</v>
      </c>
      <c r="E24" s="85">
        <f t="shared" si="4"/>
        <v>0</v>
      </c>
      <c r="G24" s="52"/>
      <c r="H24" s="67"/>
      <c r="I24" s="67">
        <f t="shared" ref="I24:I28" si="7">H24*0.35</f>
        <v>0</v>
      </c>
      <c r="J24" s="85">
        <f t="shared" si="5"/>
        <v>0</v>
      </c>
    </row>
    <row r="25" spans="1:10">
      <c r="A25" s="48" t="s">
        <v>97</v>
      </c>
      <c r="B25" s="49"/>
      <c r="C25" s="67"/>
      <c r="D25" s="67">
        <f t="shared" si="6"/>
        <v>0</v>
      </c>
      <c r="E25" s="85">
        <f t="shared" si="4"/>
        <v>0</v>
      </c>
      <c r="G25" s="52"/>
      <c r="H25" s="67"/>
      <c r="I25" s="67">
        <f t="shared" si="7"/>
        <v>0</v>
      </c>
      <c r="J25" s="85">
        <f t="shared" si="5"/>
        <v>0</v>
      </c>
    </row>
    <row r="26" spans="1:10">
      <c r="A26" s="48" t="s">
        <v>98</v>
      </c>
      <c r="B26" s="49"/>
      <c r="C26" s="67"/>
      <c r="D26" s="67">
        <f t="shared" si="6"/>
        <v>0</v>
      </c>
      <c r="E26" s="85">
        <f t="shared" si="4"/>
        <v>0</v>
      </c>
      <c r="G26" s="52"/>
      <c r="H26" s="67"/>
      <c r="I26" s="67">
        <f t="shared" si="7"/>
        <v>0</v>
      </c>
      <c r="J26" s="85">
        <f t="shared" si="5"/>
        <v>0</v>
      </c>
    </row>
    <row r="27" spans="1:10">
      <c r="A27" s="48" t="s">
        <v>99</v>
      </c>
      <c r="B27" s="49"/>
      <c r="C27" s="67"/>
      <c r="D27" s="67">
        <f t="shared" si="6"/>
        <v>0</v>
      </c>
      <c r="E27" s="85">
        <f t="shared" si="4"/>
        <v>0</v>
      </c>
      <c r="G27" s="52"/>
      <c r="H27" s="67"/>
      <c r="I27" s="67">
        <f t="shared" si="7"/>
        <v>0</v>
      </c>
      <c r="J27" s="85">
        <f t="shared" si="5"/>
        <v>0</v>
      </c>
    </row>
    <row r="28" spans="1:10">
      <c r="A28" s="141" t="s">
        <v>100</v>
      </c>
      <c r="B28" s="50"/>
      <c r="C28" s="68"/>
      <c r="D28" s="68">
        <f t="shared" si="6"/>
        <v>0</v>
      </c>
      <c r="E28" s="86">
        <f t="shared" si="4"/>
        <v>0</v>
      </c>
      <c r="G28" s="53"/>
      <c r="H28" s="69"/>
      <c r="I28" s="69">
        <f t="shared" si="7"/>
        <v>0</v>
      </c>
      <c r="J28" s="90">
        <f t="shared" si="5"/>
        <v>0</v>
      </c>
    </row>
    <row r="29" spans="1:10" ht="15">
      <c r="A29" s="3" t="s">
        <v>101</v>
      </c>
      <c r="B29" s="87">
        <f>SUM(B15:B28)</f>
        <v>0</v>
      </c>
      <c r="C29" s="88">
        <f>SUM(C15:C28)</f>
        <v>0</v>
      </c>
      <c r="D29" s="88">
        <f>SUM(D15:D28)</f>
        <v>0</v>
      </c>
      <c r="E29" s="89">
        <f>SUM(E15:E28)</f>
        <v>0</v>
      </c>
      <c r="F29" s="2"/>
      <c r="G29" s="87">
        <f>SUM(G15:G28)</f>
        <v>0</v>
      </c>
      <c r="H29" s="88">
        <f>SUM(H15:H28)</f>
        <v>0</v>
      </c>
      <c r="I29" s="88">
        <f>SUM(I15:I27)</f>
        <v>0</v>
      </c>
      <c r="J29" s="89">
        <f>SUM(J15:J28)</f>
        <v>0</v>
      </c>
    </row>
    <row r="31" spans="1:10" ht="16.5">
      <c r="A31" s="137" t="s">
        <v>102</v>
      </c>
      <c r="E31" s="1" t="s">
        <v>103</v>
      </c>
    </row>
    <row r="32" spans="1:10" ht="3" customHeight="1">
      <c r="A32" s="7"/>
    </row>
    <row r="33" spans="1:10" ht="45">
      <c r="A33" s="37" t="s">
        <v>104</v>
      </c>
      <c r="B33" s="140" t="s">
        <v>105</v>
      </c>
      <c r="C33" s="140" t="s">
        <v>106</v>
      </c>
      <c r="D33" s="140" t="s">
        <v>107</v>
      </c>
      <c r="E33" s="140" t="s">
        <v>108</v>
      </c>
      <c r="F33" s="8"/>
      <c r="G33" s="140" t="s">
        <v>105</v>
      </c>
      <c r="H33" s="140" t="s">
        <v>106</v>
      </c>
      <c r="I33" s="140" t="s">
        <v>107</v>
      </c>
      <c r="J33" s="140" t="s">
        <v>108</v>
      </c>
    </row>
    <row r="34" spans="1:10">
      <c r="A34" s="48" t="s">
        <v>109</v>
      </c>
      <c r="B34" s="80"/>
      <c r="C34" s="81"/>
      <c r="D34" s="82"/>
      <c r="E34" s="91">
        <f>((B34*C34)*D34)*1.0765</f>
        <v>0</v>
      </c>
      <c r="G34" s="83"/>
      <c r="H34" s="81"/>
      <c r="I34" s="82"/>
      <c r="J34" s="91">
        <f>((G34*H34)*I34)*1.0765</f>
        <v>0</v>
      </c>
    </row>
    <row r="35" spans="1:10">
      <c r="A35" s="48" t="s">
        <v>110</v>
      </c>
      <c r="B35" s="57"/>
      <c r="C35" s="11"/>
      <c r="D35" s="13"/>
      <c r="E35" s="92">
        <f t="shared" ref="E35:E47" si="8">((B35*C35)*D35)*1.0765</f>
        <v>0</v>
      </c>
      <c r="G35" s="62"/>
      <c r="H35" s="11"/>
      <c r="I35" s="13"/>
      <c r="J35" s="92">
        <f t="shared" ref="J35:J46" si="9">((G35*H35)*I35)*1.0765</f>
        <v>0</v>
      </c>
    </row>
    <row r="36" spans="1:10">
      <c r="A36" s="48" t="s">
        <v>111</v>
      </c>
      <c r="B36" s="57"/>
      <c r="C36" s="11"/>
      <c r="D36" s="13"/>
      <c r="E36" s="92">
        <f t="shared" si="8"/>
        <v>0</v>
      </c>
      <c r="G36" s="62"/>
      <c r="H36" s="11"/>
      <c r="I36" s="13"/>
      <c r="J36" s="92">
        <f t="shared" si="9"/>
        <v>0</v>
      </c>
    </row>
    <row r="37" spans="1:10">
      <c r="A37" s="48" t="s">
        <v>112</v>
      </c>
      <c r="B37" s="57"/>
      <c r="C37" s="11"/>
      <c r="D37" s="13"/>
      <c r="E37" s="92">
        <f t="shared" si="8"/>
        <v>0</v>
      </c>
      <c r="G37" s="62"/>
      <c r="H37" s="11"/>
      <c r="I37" s="13"/>
      <c r="J37" s="92">
        <f t="shared" si="9"/>
        <v>0</v>
      </c>
    </row>
    <row r="38" spans="1:10">
      <c r="A38" s="48" t="s">
        <v>113</v>
      </c>
      <c r="B38" s="57"/>
      <c r="C38" s="11"/>
      <c r="D38" s="13"/>
      <c r="E38" s="92">
        <f t="shared" si="8"/>
        <v>0</v>
      </c>
      <c r="G38" s="62"/>
      <c r="H38" s="11"/>
      <c r="I38" s="13"/>
      <c r="J38" s="92">
        <f t="shared" si="9"/>
        <v>0</v>
      </c>
    </row>
    <row r="39" spans="1:10">
      <c r="A39" s="48" t="s">
        <v>114</v>
      </c>
      <c r="B39" s="57"/>
      <c r="C39" s="11"/>
      <c r="D39" s="13"/>
      <c r="E39" s="92">
        <f t="shared" si="8"/>
        <v>0</v>
      </c>
      <c r="G39" s="62"/>
      <c r="H39" s="11"/>
      <c r="I39" s="13"/>
      <c r="J39" s="92">
        <f t="shared" si="9"/>
        <v>0</v>
      </c>
    </row>
    <row r="40" spans="1:10">
      <c r="A40" s="48" t="s">
        <v>115</v>
      </c>
      <c r="B40" s="57"/>
      <c r="C40" s="11"/>
      <c r="D40" s="13"/>
      <c r="E40" s="92">
        <f t="shared" si="8"/>
        <v>0</v>
      </c>
      <c r="G40" s="63"/>
      <c r="H40" s="58"/>
      <c r="I40" s="59"/>
      <c r="J40" s="92">
        <f t="shared" si="9"/>
        <v>0</v>
      </c>
    </row>
    <row r="41" spans="1:10">
      <c r="A41" s="48" t="s">
        <v>116</v>
      </c>
      <c r="B41" s="57"/>
      <c r="C41" s="11"/>
      <c r="D41" s="13"/>
      <c r="E41" s="92">
        <f t="shared" si="8"/>
        <v>0</v>
      </c>
      <c r="G41" s="64"/>
      <c r="H41" s="60"/>
      <c r="I41" s="61"/>
      <c r="J41" s="92">
        <f t="shared" si="9"/>
        <v>0</v>
      </c>
    </row>
    <row r="42" spans="1:10">
      <c r="A42" s="48" t="s">
        <v>117</v>
      </c>
      <c r="B42" s="57"/>
      <c r="C42" s="11"/>
      <c r="D42" s="13"/>
      <c r="E42" s="92">
        <f t="shared" si="8"/>
        <v>0</v>
      </c>
      <c r="G42" s="62"/>
      <c r="H42" s="11"/>
      <c r="I42" s="13"/>
      <c r="J42" s="92">
        <f t="shared" si="9"/>
        <v>0</v>
      </c>
    </row>
    <row r="43" spans="1:10">
      <c r="A43" s="48" t="s">
        <v>118</v>
      </c>
      <c r="B43" s="57"/>
      <c r="C43" s="11"/>
      <c r="D43" s="13"/>
      <c r="E43" s="92">
        <f t="shared" si="8"/>
        <v>0</v>
      </c>
      <c r="G43" s="62"/>
      <c r="H43" s="11"/>
      <c r="I43" s="13"/>
      <c r="J43" s="92">
        <f t="shared" si="9"/>
        <v>0</v>
      </c>
    </row>
    <row r="44" spans="1:10">
      <c r="A44" s="48" t="s">
        <v>119</v>
      </c>
      <c r="B44" s="57"/>
      <c r="C44" s="11"/>
      <c r="D44" s="13"/>
      <c r="E44" s="92">
        <f t="shared" si="8"/>
        <v>0</v>
      </c>
      <c r="G44" s="62"/>
      <c r="H44" s="11"/>
      <c r="I44" s="13"/>
      <c r="J44" s="92">
        <f t="shared" si="9"/>
        <v>0</v>
      </c>
    </row>
    <row r="45" spans="1:10">
      <c r="A45" s="48" t="s">
        <v>120</v>
      </c>
      <c r="B45" s="57"/>
      <c r="C45" s="11"/>
      <c r="D45" s="13"/>
      <c r="E45" s="92">
        <f t="shared" si="8"/>
        <v>0</v>
      </c>
      <c r="G45" s="62"/>
      <c r="H45" s="11"/>
      <c r="I45" s="13"/>
      <c r="J45" s="92">
        <f t="shared" si="9"/>
        <v>0</v>
      </c>
    </row>
    <row r="46" spans="1:10">
      <c r="A46" s="48" t="s">
        <v>121</v>
      </c>
      <c r="B46" s="57"/>
      <c r="C46" s="11"/>
      <c r="D46" s="13"/>
      <c r="E46" s="92">
        <f t="shared" si="8"/>
        <v>0</v>
      </c>
      <c r="G46" s="62"/>
      <c r="H46" s="11"/>
      <c r="I46" s="13"/>
      <c r="J46" s="92">
        <f t="shared" si="9"/>
        <v>0</v>
      </c>
    </row>
    <row r="47" spans="1:10">
      <c r="A47" s="141" t="s">
        <v>122</v>
      </c>
      <c r="B47" s="56"/>
      <c r="C47" s="54"/>
      <c r="D47" s="55"/>
      <c r="E47" s="93">
        <f t="shared" si="8"/>
        <v>0</v>
      </c>
      <c r="G47" s="65"/>
      <c r="H47" s="12"/>
      <c r="I47" s="14"/>
      <c r="J47" s="93">
        <f>((G47*H47)*I47)*1.0765</f>
        <v>0</v>
      </c>
    </row>
    <row r="48" spans="1:10" ht="15">
      <c r="A48" s="3" t="s">
        <v>123</v>
      </c>
      <c r="B48" s="94">
        <f>SUM(B34:B47)</f>
        <v>0</v>
      </c>
      <c r="C48" s="88">
        <f>SUM(C34:C47)</f>
        <v>0</v>
      </c>
      <c r="D48" s="95">
        <f>SUM(D34:D47)</f>
        <v>0</v>
      </c>
      <c r="E48" s="89">
        <f>SUM(E34:E47)</f>
        <v>0</v>
      </c>
      <c r="G48" s="94">
        <f>SUM(G34:G47)</f>
        <v>0</v>
      </c>
      <c r="H48" s="88">
        <f>SUM(H34:H47)</f>
        <v>0</v>
      </c>
      <c r="I48" s="95">
        <f>SUM(I34:I47)</f>
        <v>0</v>
      </c>
      <c r="J48" s="89">
        <f>SUM(J34:J47)</f>
        <v>0</v>
      </c>
    </row>
    <row r="50" spans="1:10" s="4" customFormat="1" ht="15.75" thickBot="1">
      <c r="A50" s="3" t="s">
        <v>124</v>
      </c>
      <c r="B50" s="96">
        <f>SUM(B29,B48)</f>
        <v>0</v>
      </c>
      <c r="C50" s="97">
        <f>SUM(C29,C48)</f>
        <v>0</v>
      </c>
      <c r="D50" s="97">
        <f>SUM(D29,D48)</f>
        <v>0</v>
      </c>
      <c r="E50" s="98">
        <f>SUM(E29,E48)</f>
        <v>0</v>
      </c>
      <c r="F50" s="70"/>
      <c r="G50" s="96">
        <f>SUM(G29,G48)</f>
        <v>0</v>
      </c>
      <c r="H50" s="97">
        <f>SUM(H29,H48)</f>
        <v>0</v>
      </c>
      <c r="I50" s="97">
        <f>SUM(I29,I48)</f>
        <v>0</v>
      </c>
      <c r="J50" s="98">
        <f>SUM(J29,J48)</f>
        <v>0</v>
      </c>
    </row>
    <row r="51" spans="1:10" ht="15" thickTop="1"/>
    <row r="52" spans="1:10">
      <c r="G52" s="2" t="s">
        <v>125</v>
      </c>
    </row>
    <row r="53" spans="1:10">
      <c r="D53" s="1" t="s">
        <v>26</v>
      </c>
    </row>
  </sheetData>
  <sheetProtection algorithmName="SHA-512" hashValue="aofqPz9mv5koGuLUObWpi7OV1mKV5VbqYhUQYpHGQ3b+8nBYolMECdbIZktlfQwhfgjIRKzAeGq3ncMvlPNyVw==" saltValue="9TTOima4nikV1EmEV2yw6A==" spinCount="100000" sheet="1" objects="1" scenarios="1"/>
  <mergeCells count="9">
    <mergeCell ref="A2:J2"/>
    <mergeCell ref="A3:J3"/>
    <mergeCell ref="B12:E12"/>
    <mergeCell ref="G12:J12"/>
    <mergeCell ref="G10:J10"/>
    <mergeCell ref="A4:J4"/>
    <mergeCell ref="B6:D6"/>
    <mergeCell ref="E6:G6"/>
    <mergeCell ref="H6:J6"/>
  </mergeCells>
  <phoneticPr fontId="4" type="noConversion"/>
  <pageMargins left="0.2" right="0.2" top="0.5" bottom="0.5" header="0.3" footer="0.3"/>
  <pageSetup scale="88" fitToWidth="0" fitToHeight="0"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CFD6E7E2-1735-4A6B-9BF9-A582BEB06E61}">
          <x14:formula1>
            <xm:f>'locality list'!$A$1:$A$134</xm:f>
          </x14:formula1>
          <xm:sqref>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5AEB8-55E6-413A-AC0C-C681DEBD0357}">
  <sheetPr>
    <tabColor theme="9" tint="0.79998168889431442"/>
  </sheetPr>
  <dimension ref="A1:H53"/>
  <sheetViews>
    <sheetView topLeftCell="A36" zoomScale="90" zoomScaleNormal="90" workbookViewId="0">
      <selection activeCell="A16" sqref="A16"/>
    </sheetView>
  </sheetViews>
  <sheetFormatPr defaultColWidth="9.140625" defaultRowHeight="14.25"/>
  <cols>
    <col min="1" max="1" width="40.42578125" style="1" customWidth="1"/>
    <col min="2" max="2" width="11.7109375" style="2" customWidth="1"/>
    <col min="3" max="4" width="13.7109375" style="1" customWidth="1"/>
    <col min="5" max="5" width="0.85546875" style="1" customWidth="1"/>
    <col min="6" max="6" width="11.7109375" style="2" customWidth="1"/>
    <col min="7" max="8" width="13.7109375" style="1" customWidth="1"/>
    <col min="9" max="16384" width="9.140625" style="1"/>
  </cols>
  <sheetData>
    <row r="1" spans="1:8" ht="9" customHeight="1"/>
    <row r="2" spans="1:8" ht="21" customHeight="1">
      <c r="A2" s="218" t="s">
        <v>0</v>
      </c>
      <c r="B2" s="218"/>
      <c r="C2" s="218"/>
      <c r="D2" s="218"/>
      <c r="E2" s="218"/>
      <c r="F2" s="218"/>
      <c r="G2" s="218"/>
      <c r="H2" s="218"/>
    </row>
    <row r="3" spans="1:8" ht="19.899999999999999" customHeight="1">
      <c r="A3" s="219" t="s">
        <v>1</v>
      </c>
      <c r="B3" s="219"/>
      <c r="C3" s="219"/>
      <c r="D3" s="219"/>
      <c r="E3" s="219"/>
      <c r="F3" s="219"/>
      <c r="G3" s="219"/>
      <c r="H3" s="219"/>
    </row>
    <row r="4" spans="1:8" ht="17.25" customHeight="1">
      <c r="A4" s="226" t="s">
        <v>75</v>
      </c>
      <c r="B4" s="226"/>
      <c r="C4" s="226"/>
      <c r="D4" s="226"/>
      <c r="E4" s="226"/>
      <c r="F4" s="226"/>
      <c r="G4" s="226"/>
      <c r="H4" s="226"/>
    </row>
    <row r="5" spans="1:8" ht="9" customHeight="1"/>
    <row r="6" spans="1:8" ht="30" customHeight="1">
      <c r="A6" s="29" t="s">
        <v>126</v>
      </c>
      <c r="B6" s="241" t="str">
        <f>'IDIC Budget Change-Summary '!B6</f>
        <v>Choose City/County</v>
      </c>
      <c r="C6" s="242"/>
      <c r="D6" s="230" t="s">
        <v>50</v>
      </c>
      <c r="E6" s="231"/>
      <c r="F6" s="231"/>
      <c r="G6" s="241" t="s">
        <v>51</v>
      </c>
      <c r="H6" s="243"/>
    </row>
    <row r="7" spans="1:8" customFormat="1" ht="9" customHeight="1"/>
    <row r="8" spans="1:8" s="8" customFormat="1" ht="24" customHeight="1">
      <c r="A8" s="27" t="s">
        <v>76</v>
      </c>
      <c r="B8" s="112">
        <f>'IDIC Budget Change-Summary '!B8</f>
        <v>0</v>
      </c>
      <c r="C8" s="113"/>
      <c r="D8" s="113"/>
      <c r="E8" s="113"/>
      <c r="F8" s="113"/>
      <c r="G8" s="113"/>
      <c r="H8" s="114"/>
    </row>
    <row r="10" spans="1:8" ht="20.25">
      <c r="A10" s="9" t="s">
        <v>127</v>
      </c>
      <c r="F10" s="232" t="s">
        <v>78</v>
      </c>
      <c r="G10" s="233"/>
      <c r="H10" s="234"/>
    </row>
    <row r="11" spans="1:8" ht="9" customHeight="1"/>
    <row r="12" spans="1:8" ht="14.45" customHeight="1">
      <c r="B12" s="235" t="s">
        <v>80</v>
      </c>
      <c r="C12" s="236"/>
      <c r="D12" s="237"/>
      <c r="F12" s="235" t="s">
        <v>81</v>
      </c>
      <c r="G12" s="236"/>
      <c r="H12" s="237"/>
    </row>
    <row r="13" spans="1:8" ht="16.5">
      <c r="A13" s="137" t="s">
        <v>38</v>
      </c>
      <c r="B13" s="238"/>
      <c r="C13" s="239"/>
      <c r="D13" s="240"/>
      <c r="F13" s="238"/>
      <c r="G13" s="239"/>
      <c r="H13" s="240"/>
    </row>
    <row r="14" spans="1:8" ht="6" customHeight="1">
      <c r="B14" s="5"/>
      <c r="D14" s="6"/>
      <c r="F14" s="5"/>
      <c r="H14" s="6"/>
    </row>
    <row r="15" spans="1:8" ht="30">
      <c r="A15" s="34" t="s">
        <v>128</v>
      </c>
      <c r="B15" s="30" t="s">
        <v>129</v>
      </c>
      <c r="C15" s="31" t="s">
        <v>130</v>
      </c>
      <c r="D15" s="32" t="s">
        <v>86</v>
      </c>
      <c r="E15" s="8"/>
      <c r="F15" s="30" t="s">
        <v>129</v>
      </c>
      <c r="G15" s="31" t="s">
        <v>130</v>
      </c>
      <c r="H15" s="32" t="s">
        <v>86</v>
      </c>
    </row>
    <row r="16" spans="1:8">
      <c r="A16" s="33" t="s">
        <v>128</v>
      </c>
      <c r="B16" s="43">
        <v>0</v>
      </c>
      <c r="C16" s="71">
        <v>0</v>
      </c>
      <c r="D16" s="84">
        <f>B16*C16</f>
        <v>0</v>
      </c>
      <c r="E16" s="2"/>
      <c r="F16" s="43">
        <v>0</v>
      </c>
      <c r="G16" s="71">
        <v>0</v>
      </c>
      <c r="H16" s="84">
        <f>F16*G16</f>
        <v>0</v>
      </c>
    </row>
    <row r="17" spans="1:8">
      <c r="A17" s="33" t="s">
        <v>128</v>
      </c>
      <c r="B17" s="44">
        <v>0</v>
      </c>
      <c r="C17" s="72">
        <v>0</v>
      </c>
      <c r="D17" s="85">
        <f t="shared" ref="D17:D29" si="0">B17*C17</f>
        <v>0</v>
      </c>
      <c r="E17" s="2"/>
      <c r="F17" s="44">
        <v>0</v>
      </c>
      <c r="G17" s="72">
        <v>0</v>
      </c>
      <c r="H17" s="85">
        <f t="shared" ref="H17:H29" si="1">F17*G17</f>
        <v>0</v>
      </c>
    </row>
    <row r="18" spans="1:8">
      <c r="A18" s="33" t="s">
        <v>128</v>
      </c>
      <c r="B18" s="44">
        <v>0</v>
      </c>
      <c r="C18" s="72">
        <v>0</v>
      </c>
      <c r="D18" s="85">
        <f t="shared" si="0"/>
        <v>0</v>
      </c>
      <c r="E18" s="2"/>
      <c r="F18" s="44">
        <v>0</v>
      </c>
      <c r="G18" s="72">
        <v>0</v>
      </c>
      <c r="H18" s="85">
        <f t="shared" si="1"/>
        <v>0</v>
      </c>
    </row>
    <row r="19" spans="1:8">
      <c r="A19" s="33" t="s">
        <v>128</v>
      </c>
      <c r="B19" s="44">
        <v>0</v>
      </c>
      <c r="C19" s="72">
        <v>0</v>
      </c>
      <c r="D19" s="85">
        <f t="shared" si="0"/>
        <v>0</v>
      </c>
      <c r="E19" s="2"/>
      <c r="F19" s="44">
        <v>0</v>
      </c>
      <c r="G19" s="72">
        <v>0</v>
      </c>
      <c r="H19" s="85">
        <f t="shared" si="1"/>
        <v>0</v>
      </c>
    </row>
    <row r="20" spans="1:8">
      <c r="A20" s="33" t="s">
        <v>128</v>
      </c>
      <c r="B20" s="44">
        <v>0</v>
      </c>
      <c r="C20" s="72">
        <v>0</v>
      </c>
      <c r="D20" s="85">
        <f t="shared" si="0"/>
        <v>0</v>
      </c>
      <c r="E20" s="2"/>
      <c r="F20" s="44">
        <v>0</v>
      </c>
      <c r="G20" s="72">
        <v>0</v>
      </c>
      <c r="H20" s="85">
        <f t="shared" si="1"/>
        <v>0</v>
      </c>
    </row>
    <row r="21" spans="1:8">
      <c r="A21" s="33" t="s">
        <v>128</v>
      </c>
      <c r="B21" s="44">
        <v>0</v>
      </c>
      <c r="C21" s="72">
        <v>0</v>
      </c>
      <c r="D21" s="85">
        <f t="shared" si="0"/>
        <v>0</v>
      </c>
      <c r="E21" s="2"/>
      <c r="F21" s="44">
        <v>0</v>
      </c>
      <c r="G21" s="72">
        <v>0</v>
      </c>
      <c r="H21" s="85">
        <f t="shared" si="1"/>
        <v>0</v>
      </c>
    </row>
    <row r="22" spans="1:8">
      <c r="A22" s="33" t="s">
        <v>128</v>
      </c>
      <c r="B22" s="44">
        <v>0</v>
      </c>
      <c r="C22" s="72">
        <v>0</v>
      </c>
      <c r="D22" s="85">
        <f t="shared" si="0"/>
        <v>0</v>
      </c>
      <c r="E22" s="73"/>
      <c r="F22" s="44">
        <v>0</v>
      </c>
      <c r="G22" s="72">
        <v>0</v>
      </c>
      <c r="H22" s="85">
        <f t="shared" si="1"/>
        <v>0</v>
      </c>
    </row>
    <row r="23" spans="1:8">
      <c r="A23" s="33" t="s">
        <v>128</v>
      </c>
      <c r="B23" s="44">
        <v>0</v>
      </c>
      <c r="C23" s="72">
        <v>0</v>
      </c>
      <c r="D23" s="85">
        <f t="shared" si="0"/>
        <v>0</v>
      </c>
      <c r="E23" s="74"/>
      <c r="F23" s="44">
        <v>0</v>
      </c>
      <c r="G23" s="72">
        <v>0</v>
      </c>
      <c r="H23" s="85">
        <f t="shared" si="1"/>
        <v>0</v>
      </c>
    </row>
    <row r="24" spans="1:8">
      <c r="A24" s="33" t="s">
        <v>128</v>
      </c>
      <c r="B24" s="44">
        <v>0</v>
      </c>
      <c r="C24" s="72">
        <v>0</v>
      </c>
      <c r="D24" s="85">
        <f t="shared" si="0"/>
        <v>0</v>
      </c>
      <c r="E24" s="74"/>
      <c r="F24" s="44">
        <v>0</v>
      </c>
      <c r="G24" s="72">
        <v>0</v>
      </c>
      <c r="H24" s="85">
        <f t="shared" si="1"/>
        <v>0</v>
      </c>
    </row>
    <row r="25" spans="1:8">
      <c r="A25" s="33" t="s">
        <v>128</v>
      </c>
      <c r="B25" s="44">
        <v>0</v>
      </c>
      <c r="C25" s="72">
        <v>0</v>
      </c>
      <c r="D25" s="85">
        <f t="shared" si="0"/>
        <v>0</v>
      </c>
      <c r="E25" s="74"/>
      <c r="F25" s="44">
        <v>0</v>
      </c>
      <c r="G25" s="72">
        <v>0</v>
      </c>
      <c r="H25" s="85">
        <f t="shared" si="1"/>
        <v>0</v>
      </c>
    </row>
    <row r="26" spans="1:8">
      <c r="A26" s="33" t="s">
        <v>128</v>
      </c>
      <c r="B26" s="44">
        <v>0</v>
      </c>
      <c r="C26" s="72">
        <v>0</v>
      </c>
      <c r="D26" s="85">
        <f t="shared" si="0"/>
        <v>0</v>
      </c>
      <c r="E26" s="74"/>
      <c r="F26" s="44">
        <v>0</v>
      </c>
      <c r="G26" s="72">
        <v>0</v>
      </c>
      <c r="H26" s="85">
        <f t="shared" si="1"/>
        <v>0</v>
      </c>
    </row>
    <row r="27" spans="1:8">
      <c r="A27" s="33" t="s">
        <v>128</v>
      </c>
      <c r="B27" s="44">
        <v>0</v>
      </c>
      <c r="C27" s="72">
        <v>0</v>
      </c>
      <c r="D27" s="85">
        <f t="shared" si="0"/>
        <v>0</v>
      </c>
      <c r="E27" s="74"/>
      <c r="F27" s="44">
        <v>0</v>
      </c>
      <c r="G27" s="72">
        <v>0</v>
      </c>
      <c r="H27" s="85">
        <f t="shared" si="1"/>
        <v>0</v>
      </c>
    </row>
    <row r="28" spans="1:8">
      <c r="A28" s="33" t="s">
        <v>128</v>
      </c>
      <c r="B28" s="44">
        <v>0</v>
      </c>
      <c r="C28" s="72">
        <v>0</v>
      </c>
      <c r="D28" s="85">
        <f t="shared" si="0"/>
        <v>0</v>
      </c>
      <c r="E28" s="75"/>
      <c r="F28" s="44">
        <v>0</v>
      </c>
      <c r="G28" s="72">
        <v>0</v>
      </c>
      <c r="H28" s="85">
        <f t="shared" si="1"/>
        <v>0</v>
      </c>
    </row>
    <row r="29" spans="1:8">
      <c r="A29" s="35" t="s">
        <v>128</v>
      </c>
      <c r="B29" s="44">
        <v>0</v>
      </c>
      <c r="C29" s="72">
        <v>0</v>
      </c>
      <c r="D29" s="90">
        <f t="shared" si="0"/>
        <v>0</v>
      </c>
      <c r="E29" s="2"/>
      <c r="F29" s="110">
        <v>0</v>
      </c>
      <c r="G29" s="111">
        <v>0</v>
      </c>
      <c r="H29" s="90">
        <f t="shared" si="1"/>
        <v>0</v>
      </c>
    </row>
    <row r="30" spans="1:8" ht="15">
      <c r="A30" s="36" t="s">
        <v>131</v>
      </c>
      <c r="B30" s="99">
        <f>SUM(B16:B29)</f>
        <v>0</v>
      </c>
      <c r="C30" s="100">
        <f>SUM(C16:C29)</f>
        <v>0</v>
      </c>
      <c r="D30" s="101">
        <f>SUM(D16:D29)</f>
        <v>0</v>
      </c>
      <c r="E30" s="2"/>
      <c r="F30" s="87">
        <f>SUM(F16:F29)</f>
        <v>0</v>
      </c>
      <c r="G30" s="88">
        <f>SUM(G16:G29)</f>
        <v>0</v>
      </c>
      <c r="H30" s="89">
        <f>SUM(H16:H29)</f>
        <v>0</v>
      </c>
    </row>
    <row r="31" spans="1:8">
      <c r="B31" s="5"/>
      <c r="D31" s="6"/>
      <c r="F31" s="5"/>
      <c r="H31" s="6"/>
    </row>
    <row r="32" spans="1:8" ht="16.5">
      <c r="A32" s="137" t="s">
        <v>41</v>
      </c>
      <c r="B32" s="5"/>
      <c r="D32" s="6" t="s">
        <v>103</v>
      </c>
      <c r="F32" s="5"/>
      <c r="H32" s="6"/>
    </row>
    <row r="33" spans="1:8" ht="6" customHeight="1">
      <c r="B33" s="5"/>
      <c r="D33" s="6"/>
      <c r="F33" s="5"/>
      <c r="H33" s="6"/>
    </row>
    <row r="34" spans="1:8" ht="30">
      <c r="A34" s="37" t="s">
        <v>128</v>
      </c>
      <c r="B34" s="30" t="s">
        <v>132</v>
      </c>
      <c r="C34" s="31" t="s">
        <v>130</v>
      </c>
      <c r="D34" s="32" t="s">
        <v>86</v>
      </c>
      <c r="E34" s="38"/>
      <c r="F34" s="30" t="s">
        <v>132</v>
      </c>
      <c r="G34" s="31" t="s">
        <v>130</v>
      </c>
      <c r="H34" s="32" t="s">
        <v>86</v>
      </c>
    </row>
    <row r="35" spans="1:8">
      <c r="A35" s="39" t="s">
        <v>128</v>
      </c>
      <c r="B35" s="45">
        <v>0</v>
      </c>
      <c r="C35" s="76">
        <v>0</v>
      </c>
      <c r="D35" s="102">
        <f>B35*C35</f>
        <v>0</v>
      </c>
      <c r="E35" s="2"/>
      <c r="F35" s="41">
        <v>0</v>
      </c>
      <c r="G35" s="77">
        <v>0</v>
      </c>
      <c r="H35" s="84">
        <f>F35*G35</f>
        <v>0</v>
      </c>
    </row>
    <row r="36" spans="1:8">
      <c r="A36" s="39" t="s">
        <v>128</v>
      </c>
      <c r="B36" s="46">
        <v>0</v>
      </c>
      <c r="C36" s="78">
        <v>0</v>
      </c>
      <c r="D36" s="103">
        <f t="shared" ref="D36:D48" si="2">B36*C36</f>
        <v>0</v>
      </c>
      <c r="E36" s="2"/>
      <c r="F36" s="42">
        <v>0</v>
      </c>
      <c r="G36" s="79">
        <v>0</v>
      </c>
      <c r="H36" s="85">
        <f>F36*G36</f>
        <v>0</v>
      </c>
    </row>
    <row r="37" spans="1:8">
      <c r="A37" s="39" t="s">
        <v>128</v>
      </c>
      <c r="B37" s="46">
        <v>0</v>
      </c>
      <c r="C37" s="78">
        <v>0</v>
      </c>
      <c r="D37" s="103">
        <f t="shared" si="2"/>
        <v>0</v>
      </c>
      <c r="E37" s="2"/>
      <c r="F37" s="42">
        <v>0</v>
      </c>
      <c r="G37" s="79">
        <v>0</v>
      </c>
      <c r="H37" s="85">
        <f>F37*G37</f>
        <v>0</v>
      </c>
    </row>
    <row r="38" spans="1:8">
      <c r="A38" s="39" t="s">
        <v>128</v>
      </c>
      <c r="B38" s="46">
        <v>0</v>
      </c>
      <c r="C38" s="78">
        <v>0</v>
      </c>
      <c r="D38" s="103">
        <f t="shared" si="2"/>
        <v>0</v>
      </c>
      <c r="E38" s="2"/>
      <c r="F38" s="42">
        <v>0</v>
      </c>
      <c r="G38" s="79">
        <v>0</v>
      </c>
      <c r="H38" s="85">
        <f t="shared" ref="H38:H48" si="3">F38*G38</f>
        <v>0</v>
      </c>
    </row>
    <row r="39" spans="1:8">
      <c r="A39" s="39" t="s">
        <v>128</v>
      </c>
      <c r="B39" s="46">
        <v>0</v>
      </c>
      <c r="C39" s="78">
        <v>0</v>
      </c>
      <c r="D39" s="103">
        <f t="shared" si="2"/>
        <v>0</v>
      </c>
      <c r="E39" s="2"/>
      <c r="F39" s="42">
        <v>0</v>
      </c>
      <c r="G39" s="79">
        <v>0</v>
      </c>
      <c r="H39" s="85">
        <f t="shared" si="3"/>
        <v>0</v>
      </c>
    </row>
    <row r="40" spans="1:8">
      <c r="A40" s="39" t="s">
        <v>128</v>
      </c>
      <c r="B40" s="46">
        <v>0</v>
      </c>
      <c r="C40" s="78">
        <v>0</v>
      </c>
      <c r="D40" s="103">
        <f t="shared" si="2"/>
        <v>0</v>
      </c>
      <c r="E40" s="2"/>
      <c r="F40" s="42">
        <v>0</v>
      </c>
      <c r="G40" s="79">
        <v>0</v>
      </c>
      <c r="H40" s="85">
        <f t="shared" si="3"/>
        <v>0</v>
      </c>
    </row>
    <row r="41" spans="1:8">
      <c r="A41" s="39" t="s">
        <v>128</v>
      </c>
      <c r="B41" s="46">
        <v>0</v>
      </c>
      <c r="C41" s="78">
        <v>0</v>
      </c>
      <c r="D41" s="103">
        <f t="shared" si="2"/>
        <v>0</v>
      </c>
      <c r="E41" s="2"/>
      <c r="F41" s="42">
        <v>0</v>
      </c>
      <c r="G41" s="79">
        <v>0</v>
      </c>
      <c r="H41" s="85">
        <f t="shared" si="3"/>
        <v>0</v>
      </c>
    </row>
    <row r="42" spans="1:8">
      <c r="A42" s="39" t="s">
        <v>128</v>
      </c>
      <c r="B42" s="46">
        <v>0</v>
      </c>
      <c r="C42" s="78">
        <v>0</v>
      </c>
      <c r="D42" s="103">
        <f t="shared" si="2"/>
        <v>0</v>
      </c>
      <c r="E42" s="2"/>
      <c r="F42" s="42">
        <v>0</v>
      </c>
      <c r="G42" s="79">
        <v>0</v>
      </c>
      <c r="H42" s="85">
        <f t="shared" si="3"/>
        <v>0</v>
      </c>
    </row>
    <row r="43" spans="1:8">
      <c r="A43" s="39" t="s">
        <v>128</v>
      </c>
      <c r="B43" s="46">
        <v>0</v>
      </c>
      <c r="C43" s="78">
        <v>0</v>
      </c>
      <c r="D43" s="103">
        <f t="shared" si="2"/>
        <v>0</v>
      </c>
      <c r="E43" s="2"/>
      <c r="F43" s="42">
        <v>0</v>
      </c>
      <c r="G43" s="79">
        <v>0</v>
      </c>
      <c r="H43" s="85">
        <f t="shared" si="3"/>
        <v>0</v>
      </c>
    </row>
    <row r="44" spans="1:8">
      <c r="A44" s="39" t="s">
        <v>128</v>
      </c>
      <c r="B44" s="46">
        <v>0</v>
      </c>
      <c r="C44" s="78">
        <v>0</v>
      </c>
      <c r="D44" s="103">
        <f t="shared" si="2"/>
        <v>0</v>
      </c>
      <c r="E44" s="2"/>
      <c r="F44" s="42">
        <v>0</v>
      </c>
      <c r="G44" s="79">
        <v>0</v>
      </c>
      <c r="H44" s="85">
        <f t="shared" si="3"/>
        <v>0</v>
      </c>
    </row>
    <row r="45" spans="1:8">
      <c r="A45" s="39" t="s">
        <v>128</v>
      </c>
      <c r="B45" s="46">
        <v>0</v>
      </c>
      <c r="C45" s="78">
        <v>0</v>
      </c>
      <c r="D45" s="103">
        <f t="shared" si="2"/>
        <v>0</v>
      </c>
      <c r="E45" s="2"/>
      <c r="F45" s="42">
        <v>0</v>
      </c>
      <c r="G45" s="79">
        <v>0</v>
      </c>
      <c r="H45" s="85">
        <f t="shared" si="3"/>
        <v>0</v>
      </c>
    </row>
    <row r="46" spans="1:8">
      <c r="A46" s="39" t="s">
        <v>128</v>
      </c>
      <c r="B46" s="46">
        <v>0</v>
      </c>
      <c r="C46" s="78">
        <v>0</v>
      </c>
      <c r="D46" s="103">
        <f t="shared" si="2"/>
        <v>0</v>
      </c>
      <c r="E46" s="2"/>
      <c r="F46" s="42">
        <v>0</v>
      </c>
      <c r="G46" s="79">
        <v>0</v>
      </c>
      <c r="H46" s="85">
        <f t="shared" si="3"/>
        <v>0</v>
      </c>
    </row>
    <row r="47" spans="1:8">
      <c r="A47" s="39" t="s">
        <v>128</v>
      </c>
      <c r="B47" s="46">
        <v>0</v>
      </c>
      <c r="C47" s="78">
        <v>0</v>
      </c>
      <c r="D47" s="103">
        <f t="shared" si="2"/>
        <v>0</v>
      </c>
      <c r="E47" s="2"/>
      <c r="F47" s="42">
        <v>0</v>
      </c>
      <c r="G47" s="79">
        <v>0</v>
      </c>
      <c r="H47" s="85">
        <f t="shared" si="3"/>
        <v>0</v>
      </c>
    </row>
    <row r="48" spans="1:8">
      <c r="A48" s="40" t="s">
        <v>128</v>
      </c>
      <c r="B48" s="46">
        <v>0</v>
      </c>
      <c r="C48" s="78">
        <v>0</v>
      </c>
      <c r="D48" s="104">
        <f t="shared" si="2"/>
        <v>0</v>
      </c>
      <c r="E48" s="2"/>
      <c r="F48" s="42">
        <v>0</v>
      </c>
      <c r="G48" s="79">
        <v>0</v>
      </c>
      <c r="H48" s="90">
        <f t="shared" si="3"/>
        <v>0</v>
      </c>
    </row>
    <row r="49" spans="1:8" ht="15">
      <c r="A49" s="3" t="s">
        <v>133</v>
      </c>
      <c r="B49" s="105">
        <f>SUM(B35:B48)</f>
        <v>0</v>
      </c>
      <c r="C49" s="100">
        <f>SUM(C35:C48)</f>
        <v>0</v>
      </c>
      <c r="D49" s="101">
        <f>SUM(D35:D48)</f>
        <v>0</v>
      </c>
      <c r="E49" s="2"/>
      <c r="F49" s="105">
        <f>SUM(F35:F48)</f>
        <v>0</v>
      </c>
      <c r="G49" s="100">
        <f>SUM(G35:G48)</f>
        <v>0</v>
      </c>
      <c r="H49" s="101">
        <f>SUM(H35:H48)</f>
        <v>0</v>
      </c>
    </row>
    <row r="51" spans="1:8" s="4" customFormat="1" ht="15.75" thickBot="1">
      <c r="A51" s="3" t="s">
        <v>124</v>
      </c>
      <c r="B51" s="96">
        <f>B49+B30</f>
        <v>0</v>
      </c>
      <c r="C51" s="97">
        <f>C49+C30</f>
        <v>0</v>
      </c>
      <c r="D51" s="98">
        <f>D49+D30</f>
        <v>0</v>
      </c>
      <c r="E51" s="70"/>
      <c r="F51" s="96">
        <f>F49+F30</f>
        <v>0</v>
      </c>
      <c r="G51" s="97">
        <f>G49+G30</f>
        <v>0</v>
      </c>
      <c r="H51" s="98">
        <f>H49+H30</f>
        <v>0</v>
      </c>
    </row>
    <row r="52" spans="1:8" ht="15" thickTop="1"/>
    <row r="53" spans="1:8">
      <c r="F53" s="2" t="s">
        <v>125</v>
      </c>
    </row>
  </sheetData>
  <sheetProtection algorithmName="SHA-512" hashValue="D800moWP3mxtOVgJiVkjudGq2l/PMAgb8TkzoLMkwEHxG+1QPVL1UPsZGFjlg9q9eA5ke7lo1Z2asD/FgAtGbA==" saltValue="WfcECA5E34vstU/AEnNutg==" spinCount="100000" sheet="1" objects="1" scenarios="1"/>
  <mergeCells count="9">
    <mergeCell ref="F10:H10"/>
    <mergeCell ref="B12:D13"/>
    <mergeCell ref="F12:H13"/>
    <mergeCell ref="A2:H2"/>
    <mergeCell ref="A3:H3"/>
    <mergeCell ref="A4:H4"/>
    <mergeCell ref="B6:C6"/>
    <mergeCell ref="D6:F6"/>
    <mergeCell ref="G6:H6"/>
  </mergeCells>
  <pageMargins left="0.2" right="0.2" top="0.5" bottom="0.5" header="0.3" footer="0.3"/>
  <pageSetup scale="85" fitToWidth="0" fitToHeight="0"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A88A6286-5BE2-46DA-9151-578E11BBC011}">
          <x14:formula1>
            <xm:f>'locality list'!$A$1:$A$134</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6DC5-D542-4D07-B4A4-2FFBE6C4F829}">
  <dimension ref="A1:A68"/>
  <sheetViews>
    <sheetView topLeftCell="A28" workbookViewId="0">
      <selection activeCell="G55" sqref="G55"/>
    </sheetView>
  </sheetViews>
  <sheetFormatPr defaultRowHeight="15"/>
  <cols>
    <col min="1" max="1" width="84" bestFit="1" customWidth="1"/>
  </cols>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row r="42" spans="1:1">
      <c r="A42" t="s">
        <v>175</v>
      </c>
    </row>
    <row r="43" spans="1:1">
      <c r="A43" t="s">
        <v>176</v>
      </c>
    </row>
    <row r="44" spans="1:1">
      <c r="A44" t="s">
        <v>177</v>
      </c>
    </row>
    <row r="45" spans="1:1">
      <c r="A45" t="s">
        <v>178</v>
      </c>
    </row>
    <row r="46" spans="1:1">
      <c r="A46" t="s">
        <v>179</v>
      </c>
    </row>
    <row r="47" spans="1:1">
      <c r="A47" t="s">
        <v>180</v>
      </c>
    </row>
    <row r="48" spans="1:1">
      <c r="A48" t="s">
        <v>181</v>
      </c>
    </row>
    <row r="49" spans="1:1">
      <c r="A49" t="s">
        <v>182</v>
      </c>
    </row>
    <row r="50" spans="1:1">
      <c r="A50" t="s">
        <v>183</v>
      </c>
    </row>
    <row r="51" spans="1:1">
      <c r="A51" t="s">
        <v>184</v>
      </c>
    </row>
    <row r="52" spans="1:1">
      <c r="A52" t="s">
        <v>185</v>
      </c>
    </row>
    <row r="53" spans="1:1">
      <c r="A53" t="s">
        <v>186</v>
      </c>
    </row>
    <row r="54" spans="1:1">
      <c r="A54" t="s">
        <v>187</v>
      </c>
    </row>
    <row r="55" spans="1:1">
      <c r="A55" t="s">
        <v>188</v>
      </c>
    </row>
    <row r="56" spans="1:1">
      <c r="A56" t="s">
        <v>189</v>
      </c>
    </row>
    <row r="57" spans="1:1">
      <c r="A57" t="s">
        <v>190</v>
      </c>
    </row>
    <row r="58" spans="1:1">
      <c r="A58" t="s">
        <v>191</v>
      </c>
    </row>
    <row r="59" spans="1:1">
      <c r="A59" t="s">
        <v>192</v>
      </c>
    </row>
    <row r="60" spans="1:1">
      <c r="A60" t="s">
        <v>193</v>
      </c>
    </row>
    <row r="61" spans="1:1">
      <c r="A61" t="s">
        <v>194</v>
      </c>
    </row>
    <row r="62" spans="1:1">
      <c r="A62" t="s">
        <v>195</v>
      </c>
    </row>
    <row r="63" spans="1:1">
      <c r="A63" t="s">
        <v>196</v>
      </c>
    </row>
    <row r="64" spans="1:1">
      <c r="A64" t="s">
        <v>197</v>
      </c>
    </row>
    <row r="65" spans="1:1">
      <c r="A65" t="s">
        <v>198</v>
      </c>
    </row>
    <row r="66" spans="1:1">
      <c r="A66" t="s">
        <v>199</v>
      </c>
    </row>
    <row r="67" spans="1:1">
      <c r="A67" t="s">
        <v>200</v>
      </c>
    </row>
    <row r="68" spans="1:1">
      <c r="A68"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426D8-639D-472B-8529-1B8BCE664A5B}">
  <dimension ref="A1:C134"/>
  <sheetViews>
    <sheetView topLeftCell="A102" workbookViewId="0">
      <selection activeCell="D11" sqref="D11"/>
    </sheetView>
  </sheetViews>
  <sheetFormatPr defaultRowHeight="15"/>
  <cols>
    <col min="1" max="1" width="22.42578125" style="1" bestFit="1" customWidth="1"/>
    <col min="3" max="3" width="12.7109375" customWidth="1"/>
  </cols>
  <sheetData>
    <row r="1" spans="1:3">
      <c r="A1" s="25" t="s">
        <v>49</v>
      </c>
      <c r="C1" s="2" t="s">
        <v>54</v>
      </c>
    </row>
    <row r="2" spans="1:3">
      <c r="A2" s="25" t="s">
        <v>202</v>
      </c>
      <c r="C2" s="2">
        <v>2024</v>
      </c>
    </row>
    <row r="3" spans="1:3">
      <c r="A3" s="26" t="s">
        <v>203</v>
      </c>
      <c r="C3" s="2">
        <v>2025</v>
      </c>
    </row>
    <row r="4" spans="1:3">
      <c r="A4" s="25" t="s">
        <v>204</v>
      </c>
      <c r="C4" s="2">
        <v>2026</v>
      </c>
    </row>
    <row r="5" spans="1:3">
      <c r="A5" s="26" t="s">
        <v>205</v>
      </c>
      <c r="C5" s="2">
        <v>2027</v>
      </c>
    </row>
    <row r="6" spans="1:3">
      <c r="A6" s="25" t="s">
        <v>206</v>
      </c>
      <c r="C6" s="2">
        <v>2028</v>
      </c>
    </row>
    <row r="7" spans="1:3">
      <c r="A7" s="26" t="s">
        <v>207</v>
      </c>
      <c r="C7" s="2">
        <v>2029</v>
      </c>
    </row>
    <row r="8" spans="1:3">
      <c r="A8" s="25" t="s">
        <v>208</v>
      </c>
    </row>
    <row r="9" spans="1:3">
      <c r="A9" s="26" t="s">
        <v>209</v>
      </c>
    </row>
    <row r="10" spans="1:3">
      <c r="A10" s="25" t="s">
        <v>210</v>
      </c>
    </row>
    <row r="11" spans="1:3">
      <c r="A11" s="26" t="s">
        <v>211</v>
      </c>
    </row>
    <row r="12" spans="1:3">
      <c r="A12" s="25" t="s">
        <v>212</v>
      </c>
    </row>
    <row r="13" spans="1:3">
      <c r="A13" s="26" t="s">
        <v>213</v>
      </c>
    </row>
    <row r="14" spans="1:3">
      <c r="A14" s="25" t="s">
        <v>214</v>
      </c>
    </row>
    <row r="15" spans="1:3">
      <c r="A15" s="26" t="s">
        <v>215</v>
      </c>
    </row>
    <row r="16" spans="1:3">
      <c r="A16" s="25" t="s">
        <v>216</v>
      </c>
    </row>
    <row r="17" spans="1:1">
      <c r="A17" s="26" t="s">
        <v>217</v>
      </c>
    </row>
    <row r="18" spans="1:1">
      <c r="A18" s="25" t="s">
        <v>218</v>
      </c>
    </row>
    <row r="19" spans="1:1">
      <c r="A19" s="26" t="s">
        <v>219</v>
      </c>
    </row>
    <row r="20" spans="1:1">
      <c r="A20" s="25" t="s">
        <v>220</v>
      </c>
    </row>
    <row r="21" spans="1:1">
      <c r="A21" s="25" t="s">
        <v>221</v>
      </c>
    </row>
    <row r="22" spans="1:1">
      <c r="A22" s="25" t="s">
        <v>222</v>
      </c>
    </row>
    <row r="23" spans="1:1">
      <c r="A23" s="25" t="s">
        <v>223</v>
      </c>
    </row>
    <row r="24" spans="1:1">
      <c r="A24" s="25" t="s">
        <v>224</v>
      </c>
    </row>
    <row r="25" spans="1:1">
      <c r="A25" s="25" t="s">
        <v>225</v>
      </c>
    </row>
    <row r="26" spans="1:1">
      <c r="A26" s="25" t="s">
        <v>226</v>
      </c>
    </row>
    <row r="27" spans="1:1">
      <c r="A27" s="25" t="s">
        <v>227</v>
      </c>
    </row>
    <row r="28" spans="1:1">
      <c r="A28" s="25" t="s">
        <v>228</v>
      </c>
    </row>
    <row r="29" spans="1:1">
      <c r="A29" s="25" t="s">
        <v>229</v>
      </c>
    </row>
    <row r="30" spans="1:1">
      <c r="A30" s="25" t="s">
        <v>230</v>
      </c>
    </row>
    <row r="31" spans="1:1">
      <c r="A31" s="25" t="s">
        <v>231</v>
      </c>
    </row>
    <row r="32" spans="1:1">
      <c r="A32" s="25" t="s">
        <v>232</v>
      </c>
    </row>
    <row r="33" spans="1:1">
      <c r="A33" s="25" t="s">
        <v>233</v>
      </c>
    </row>
    <row r="34" spans="1:1">
      <c r="A34" s="25" t="s">
        <v>234</v>
      </c>
    </row>
    <row r="35" spans="1:1">
      <c r="A35" s="25" t="s">
        <v>235</v>
      </c>
    </row>
    <row r="36" spans="1:1">
      <c r="A36" s="25" t="s">
        <v>236</v>
      </c>
    </row>
    <row r="37" spans="1:1">
      <c r="A37" s="25" t="s">
        <v>237</v>
      </c>
    </row>
    <row r="38" spans="1:1">
      <c r="A38" s="25" t="s">
        <v>238</v>
      </c>
    </row>
    <row r="39" spans="1:1">
      <c r="A39" s="25" t="s">
        <v>239</v>
      </c>
    </row>
    <row r="40" spans="1:1">
      <c r="A40" s="25" t="s">
        <v>240</v>
      </c>
    </row>
    <row r="41" spans="1:1">
      <c r="A41" s="25" t="s">
        <v>241</v>
      </c>
    </row>
    <row r="42" spans="1:1">
      <c r="A42" s="25" t="s">
        <v>242</v>
      </c>
    </row>
    <row r="43" spans="1:1">
      <c r="A43" s="25" t="s">
        <v>243</v>
      </c>
    </row>
    <row r="44" spans="1:1">
      <c r="A44" s="25" t="s">
        <v>244</v>
      </c>
    </row>
    <row r="45" spans="1:1">
      <c r="A45" s="25" t="s">
        <v>245</v>
      </c>
    </row>
    <row r="46" spans="1:1">
      <c r="A46" s="25" t="s">
        <v>246</v>
      </c>
    </row>
    <row r="47" spans="1:1">
      <c r="A47" s="25" t="s">
        <v>247</v>
      </c>
    </row>
    <row r="48" spans="1:1">
      <c r="A48" s="25" t="s">
        <v>248</v>
      </c>
    </row>
    <row r="49" spans="1:1">
      <c r="A49" s="25" t="s">
        <v>249</v>
      </c>
    </row>
    <row r="50" spans="1:1">
      <c r="A50" s="25" t="s">
        <v>250</v>
      </c>
    </row>
    <row r="51" spans="1:1">
      <c r="A51" s="25" t="s">
        <v>251</v>
      </c>
    </row>
    <row r="52" spans="1:1">
      <c r="A52" s="25" t="s">
        <v>252</v>
      </c>
    </row>
    <row r="53" spans="1:1">
      <c r="A53" s="25" t="s">
        <v>253</v>
      </c>
    </row>
    <row r="54" spans="1:1">
      <c r="A54" s="25" t="s">
        <v>254</v>
      </c>
    </row>
    <row r="55" spans="1:1">
      <c r="A55" s="25" t="s">
        <v>255</v>
      </c>
    </row>
    <row r="56" spans="1:1">
      <c r="A56" s="25" t="s">
        <v>256</v>
      </c>
    </row>
    <row r="57" spans="1:1">
      <c r="A57" s="25" t="s">
        <v>257</v>
      </c>
    </row>
    <row r="58" spans="1:1">
      <c r="A58" s="25" t="s">
        <v>258</v>
      </c>
    </row>
    <row r="59" spans="1:1">
      <c r="A59" s="25" t="s">
        <v>259</v>
      </c>
    </row>
    <row r="60" spans="1:1">
      <c r="A60" s="25" t="s">
        <v>260</v>
      </c>
    </row>
    <row r="61" spans="1:1">
      <c r="A61" s="25" t="s">
        <v>261</v>
      </c>
    </row>
    <row r="62" spans="1:1">
      <c r="A62" s="25" t="s">
        <v>262</v>
      </c>
    </row>
    <row r="63" spans="1:1">
      <c r="A63" s="25" t="s">
        <v>263</v>
      </c>
    </row>
    <row r="64" spans="1:1">
      <c r="A64" s="25" t="s">
        <v>264</v>
      </c>
    </row>
    <row r="65" spans="1:1">
      <c r="A65" s="25" t="s">
        <v>265</v>
      </c>
    </row>
    <row r="66" spans="1:1">
      <c r="A66" s="25" t="s">
        <v>266</v>
      </c>
    </row>
    <row r="67" spans="1:1">
      <c r="A67" s="25" t="s">
        <v>267</v>
      </c>
    </row>
    <row r="68" spans="1:1">
      <c r="A68" s="25" t="s">
        <v>268</v>
      </c>
    </row>
    <row r="69" spans="1:1">
      <c r="A69" s="25" t="s">
        <v>269</v>
      </c>
    </row>
    <row r="70" spans="1:1">
      <c r="A70" s="25" t="s">
        <v>270</v>
      </c>
    </row>
    <row r="71" spans="1:1">
      <c r="A71" s="25" t="s">
        <v>271</v>
      </c>
    </row>
    <row r="72" spans="1:1">
      <c r="A72" s="25" t="s">
        <v>272</v>
      </c>
    </row>
    <row r="73" spans="1:1">
      <c r="A73" s="25" t="s">
        <v>273</v>
      </c>
    </row>
    <row r="74" spans="1:1">
      <c r="A74" s="25" t="s">
        <v>274</v>
      </c>
    </row>
    <row r="75" spans="1:1">
      <c r="A75" s="25" t="s">
        <v>275</v>
      </c>
    </row>
    <row r="76" spans="1:1">
      <c r="A76" s="25" t="s">
        <v>276</v>
      </c>
    </row>
    <row r="77" spans="1:1">
      <c r="A77" s="25" t="s">
        <v>277</v>
      </c>
    </row>
    <row r="78" spans="1:1">
      <c r="A78" s="25" t="s">
        <v>278</v>
      </c>
    </row>
    <row r="79" spans="1:1">
      <c r="A79" s="25" t="s">
        <v>279</v>
      </c>
    </row>
    <row r="80" spans="1:1">
      <c r="A80" s="25" t="s">
        <v>280</v>
      </c>
    </row>
    <row r="81" spans="1:1">
      <c r="A81" s="25" t="s">
        <v>281</v>
      </c>
    </row>
    <row r="82" spans="1:1">
      <c r="A82" s="25" t="s">
        <v>282</v>
      </c>
    </row>
    <row r="83" spans="1:1">
      <c r="A83" s="25" t="s">
        <v>283</v>
      </c>
    </row>
    <row r="84" spans="1:1">
      <c r="A84" s="25" t="s">
        <v>284</v>
      </c>
    </row>
    <row r="85" spans="1:1">
      <c r="A85" s="25" t="s">
        <v>285</v>
      </c>
    </row>
    <row r="86" spans="1:1">
      <c r="A86" s="25" t="s">
        <v>286</v>
      </c>
    </row>
    <row r="87" spans="1:1">
      <c r="A87" s="25" t="s">
        <v>287</v>
      </c>
    </row>
    <row r="88" spans="1:1">
      <c r="A88" s="25" t="s">
        <v>288</v>
      </c>
    </row>
    <row r="89" spans="1:1">
      <c r="A89" s="25" t="s">
        <v>289</v>
      </c>
    </row>
    <row r="90" spans="1:1">
      <c r="A90" s="25" t="s">
        <v>290</v>
      </c>
    </row>
    <row r="91" spans="1:1">
      <c r="A91" s="25" t="s">
        <v>291</v>
      </c>
    </row>
    <row r="92" spans="1:1">
      <c r="A92" s="25" t="s">
        <v>292</v>
      </c>
    </row>
    <row r="93" spans="1:1">
      <c r="A93" s="25" t="s">
        <v>293</v>
      </c>
    </row>
    <row r="94" spans="1:1">
      <c r="A94" s="25" t="s">
        <v>294</v>
      </c>
    </row>
    <row r="95" spans="1:1">
      <c r="A95" s="25" t="s">
        <v>295</v>
      </c>
    </row>
    <row r="96" spans="1:1">
      <c r="A96" s="25" t="s">
        <v>296</v>
      </c>
    </row>
    <row r="97" spans="1:1">
      <c r="A97" s="25" t="s">
        <v>297</v>
      </c>
    </row>
    <row r="98" spans="1:1">
      <c r="A98" s="25" t="s">
        <v>298</v>
      </c>
    </row>
    <row r="99" spans="1:1">
      <c r="A99" s="25" t="s">
        <v>299</v>
      </c>
    </row>
    <row r="100" spans="1:1">
      <c r="A100" s="25" t="s">
        <v>300</v>
      </c>
    </row>
    <row r="101" spans="1:1">
      <c r="A101" s="25" t="s">
        <v>301</v>
      </c>
    </row>
    <row r="102" spans="1:1">
      <c r="A102" s="25" t="s">
        <v>302</v>
      </c>
    </row>
    <row r="103" spans="1:1">
      <c r="A103" s="25" t="s">
        <v>303</v>
      </c>
    </row>
    <row r="104" spans="1:1">
      <c r="A104" s="25" t="s">
        <v>304</v>
      </c>
    </row>
    <row r="105" spans="1:1">
      <c r="A105" s="25" t="s">
        <v>305</v>
      </c>
    </row>
    <row r="106" spans="1:1">
      <c r="A106" s="25" t="s">
        <v>306</v>
      </c>
    </row>
    <row r="107" spans="1:1">
      <c r="A107" s="25" t="s">
        <v>307</v>
      </c>
    </row>
    <row r="108" spans="1:1">
      <c r="A108" s="25" t="s">
        <v>308</v>
      </c>
    </row>
    <row r="109" spans="1:1">
      <c r="A109" s="25" t="s">
        <v>309</v>
      </c>
    </row>
    <row r="110" spans="1:1">
      <c r="A110" s="25" t="s">
        <v>310</v>
      </c>
    </row>
    <row r="111" spans="1:1">
      <c r="A111" s="25" t="s">
        <v>311</v>
      </c>
    </row>
    <row r="112" spans="1:1">
      <c r="A112" s="25" t="s">
        <v>312</v>
      </c>
    </row>
    <row r="113" spans="1:1">
      <c r="A113" s="25" t="s">
        <v>313</v>
      </c>
    </row>
    <row r="114" spans="1:1">
      <c r="A114" s="25" t="s">
        <v>314</v>
      </c>
    </row>
    <row r="115" spans="1:1">
      <c r="A115" s="25" t="s">
        <v>315</v>
      </c>
    </row>
    <row r="116" spans="1:1">
      <c r="A116" s="25" t="s">
        <v>316</v>
      </c>
    </row>
    <row r="117" spans="1:1">
      <c r="A117" s="25" t="s">
        <v>317</v>
      </c>
    </row>
    <row r="118" spans="1:1">
      <c r="A118" s="25" t="s">
        <v>318</v>
      </c>
    </row>
    <row r="119" spans="1:1">
      <c r="A119" s="25" t="s">
        <v>319</v>
      </c>
    </row>
    <row r="120" spans="1:1">
      <c r="A120" s="25" t="s">
        <v>320</v>
      </c>
    </row>
    <row r="121" spans="1:1">
      <c r="A121" s="25" t="s">
        <v>321</v>
      </c>
    </row>
    <row r="122" spans="1:1">
      <c r="A122" s="25" t="s">
        <v>322</v>
      </c>
    </row>
    <row r="123" spans="1:1">
      <c r="A123" s="25" t="s">
        <v>323</v>
      </c>
    </row>
    <row r="124" spans="1:1">
      <c r="A124" s="25" t="s">
        <v>324</v>
      </c>
    </row>
    <row r="125" spans="1:1">
      <c r="A125" s="25" t="s">
        <v>325</v>
      </c>
    </row>
    <row r="126" spans="1:1">
      <c r="A126" s="25" t="s">
        <v>326</v>
      </c>
    </row>
    <row r="127" spans="1:1">
      <c r="A127" s="25" t="s">
        <v>327</v>
      </c>
    </row>
    <row r="128" spans="1:1">
      <c r="A128" s="25" t="s">
        <v>328</v>
      </c>
    </row>
    <row r="129" spans="1:1">
      <c r="A129" s="25" t="s">
        <v>329</v>
      </c>
    </row>
    <row r="130" spans="1:1">
      <c r="A130" s="25" t="s">
        <v>330</v>
      </c>
    </row>
    <row r="131" spans="1:1">
      <c r="A131" s="25" t="s">
        <v>331</v>
      </c>
    </row>
    <row r="132" spans="1:1">
      <c r="A132" s="25" t="s">
        <v>332</v>
      </c>
    </row>
    <row r="133" spans="1:1">
      <c r="A133" s="25" t="s">
        <v>333</v>
      </c>
    </row>
    <row r="134" spans="1:1">
      <c r="A134" s="25" t="s">
        <v>334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4e78f1-e745-4d3d-baf9-5d7f88672421" xsi:nil="true"/>
    <lcf76f155ced4ddcb4097134ff3c332f xmlns="b26ac8a2-39d3-4c6c-a658-78bf8e69017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72CC5C0F29B64BA0034D38BEF06779" ma:contentTypeVersion="17" ma:contentTypeDescription="Create a new document." ma:contentTypeScope="" ma:versionID="390005360e196a7241160a39df56d505">
  <xsd:schema xmlns:xsd="http://www.w3.org/2001/XMLSchema" xmlns:xs="http://www.w3.org/2001/XMLSchema" xmlns:p="http://schemas.microsoft.com/office/2006/metadata/properties" xmlns:ns2="b26ac8a2-39d3-4c6c-a658-78bf8e690172" xmlns:ns3="9e4e78f1-e745-4d3d-baf9-5d7f88672421" targetNamespace="http://schemas.microsoft.com/office/2006/metadata/properties" ma:root="true" ma:fieldsID="fe745b379d3540e746aff9f946c85ce3" ns2:_="" ns3:_="">
    <xsd:import namespace="b26ac8a2-39d3-4c6c-a658-78bf8e690172"/>
    <xsd:import namespace="9e4e78f1-e745-4d3d-baf9-5d7f886724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6ac8a2-39d3-4c6c-a658-78bf8e690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0c5c75-cea6-455f-a63d-64ba3e3f96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4e78f1-e745-4d3d-baf9-5d7f886724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08e3ce-c4be-48e7-b228-69a7fd1d1a11}" ma:internalName="TaxCatchAll" ma:showField="CatchAllData" ma:web="9e4e78f1-e745-4d3d-baf9-5d7f8867242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B1239D-0D87-4C91-BF5E-5807A6D18511}"/>
</file>

<file path=customXml/itemProps2.xml><?xml version="1.0" encoding="utf-8"?>
<ds:datastoreItem xmlns:ds="http://schemas.openxmlformats.org/officeDocument/2006/customXml" ds:itemID="{E8F8B3E0-9025-4E9D-AC1A-2BCD8B891E5A}"/>
</file>

<file path=customXml/itemProps3.xml><?xml version="1.0" encoding="utf-8"?>
<ds:datastoreItem xmlns:ds="http://schemas.openxmlformats.org/officeDocument/2006/customXml" ds:itemID="{1C21C5B9-604B-42A5-A294-7BB59843E2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Rosatelli</dc:creator>
  <cp:keywords/>
  <dc:description/>
  <cp:lastModifiedBy>Sharekka Bridges</cp:lastModifiedBy>
  <cp:revision/>
  <dcterms:created xsi:type="dcterms:W3CDTF">2023-09-11T18:23:14Z</dcterms:created>
  <dcterms:modified xsi:type="dcterms:W3CDTF">2025-01-08T21:04:04Z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0x010100E272CC5C0F29B64BA0034D38BEF06779</vt:lpwstr>
  </property>
  <property fmtid="{D5CDD505-2E9C-101B-9397-08002B2CF9AE}" pid="3" name="MediaServiceImageTags">
    <vt:lpwstr/>
  </property>
</Properties>
</file>