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voaaus.sharepoint.com/Shared Documents/Grants Documents/State Agency Grants/State Agency RFPs Round 2/Ready for Review/Reload/"/>
    </mc:Choice>
  </mc:AlternateContent>
  <xr:revisionPtr revIDLastSave="1483" documentId="13_ncr:1_{6612736C-6C6F-DF45-A43C-DED08830A679}" xr6:coauthVersionLast="47" xr6:coauthVersionMax="47" xr10:uidLastSave="{EAF516DC-B8C2-49DE-9889-39130864F269}"/>
  <bookViews>
    <workbookView xWindow="28680" yWindow="-120" windowWidth="29040" windowHeight="15720" tabRatio="760" xr2:uid="{E36C5441-8224-4B77-9262-980B4F2D6762}"/>
  </bookViews>
  <sheets>
    <sheet name="Instructions" sheetId="18" r:id="rId1"/>
    <sheet name="State Agency Budget" sheetId="15" r:id="rId2"/>
    <sheet name="Personnel Expenditures" sheetId="5" r:id="rId3"/>
    <sheet name="Operating &amp; Capital Expenditure" sheetId="17" r:id="rId4"/>
    <sheet name="List of performance measures" sheetId="10" state="hidden" r:id="rId5"/>
    <sheet name="locality list"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5" i="15" l="1"/>
  <c r="F75" i="15"/>
  <c r="F74" i="15"/>
  <c r="D46" i="15"/>
  <c r="D45" i="15"/>
  <c r="L67" i="15"/>
  <c r="L66" i="15"/>
  <c r="L63" i="15"/>
  <c r="L62" i="15"/>
  <c r="L61" i="15"/>
  <c r="L58" i="15"/>
  <c r="L57" i="15"/>
  <c r="L56" i="15"/>
  <c r="N7" i="17"/>
  <c r="N4" i="17"/>
  <c r="N3" i="17"/>
  <c r="V93" i="17"/>
  <c r="V96" i="17" s="1"/>
  <c r="X92" i="17"/>
  <c r="X91" i="17"/>
  <c r="X90" i="17"/>
  <c r="X89" i="17"/>
  <c r="X88" i="17"/>
  <c r="X87" i="17"/>
  <c r="X86" i="17"/>
  <c r="V81" i="17"/>
  <c r="X80" i="17"/>
  <c r="X79" i="17"/>
  <c r="X78" i="17"/>
  <c r="X77" i="17"/>
  <c r="X76" i="17"/>
  <c r="X75" i="17"/>
  <c r="X74" i="17"/>
  <c r="X81" i="17" s="1"/>
  <c r="V66" i="17"/>
  <c r="V63" i="17"/>
  <c r="X62" i="17"/>
  <c r="X61" i="17"/>
  <c r="X60" i="17"/>
  <c r="X59" i="17"/>
  <c r="X58" i="17"/>
  <c r="X57" i="17"/>
  <c r="X56" i="17"/>
  <c r="X63" i="17" s="1"/>
  <c r="V51" i="17"/>
  <c r="X50" i="17"/>
  <c r="X49" i="17"/>
  <c r="X48" i="17"/>
  <c r="X47" i="17"/>
  <c r="X46" i="17"/>
  <c r="X45" i="17"/>
  <c r="X44" i="17"/>
  <c r="X51" i="17" s="1"/>
  <c r="X66" i="17" s="1"/>
  <c r="V36" i="17"/>
  <c r="V33" i="17"/>
  <c r="X32" i="17"/>
  <c r="X31" i="17"/>
  <c r="X30" i="17"/>
  <c r="X29" i="17"/>
  <c r="X28" i="17"/>
  <c r="X27" i="17"/>
  <c r="X26" i="17"/>
  <c r="X33" i="17" s="1"/>
  <c r="V21" i="17"/>
  <c r="X20" i="17"/>
  <c r="X21" i="17" s="1"/>
  <c r="X36" i="17" s="1"/>
  <c r="X19" i="17"/>
  <c r="X18" i="17"/>
  <c r="X17" i="17"/>
  <c r="X16" i="17"/>
  <c r="X15" i="17"/>
  <c r="X14" i="17"/>
  <c r="AA91" i="5"/>
  <c r="AD90" i="5"/>
  <c r="AD89" i="5"/>
  <c r="AD91" i="5" s="1"/>
  <c r="AD88" i="5"/>
  <c r="AD87" i="5"/>
  <c r="AD86" i="5"/>
  <c r="AD85" i="5"/>
  <c r="AD84" i="5"/>
  <c r="AB79" i="5"/>
  <c r="AB93" i="5" s="1"/>
  <c r="AA79" i="5"/>
  <c r="AA93" i="5" s="1"/>
  <c r="AC78" i="5"/>
  <c r="AD78" i="5" s="1"/>
  <c r="AD77" i="5"/>
  <c r="AC77" i="5"/>
  <c r="AD76" i="5"/>
  <c r="AC76" i="5"/>
  <c r="AC75" i="5"/>
  <c r="AD75" i="5" s="1"/>
  <c r="AC74" i="5"/>
  <c r="AD74" i="5" s="1"/>
  <c r="AC73" i="5"/>
  <c r="AD73" i="5" s="1"/>
  <c r="AC72" i="5"/>
  <c r="AC79" i="5" s="1"/>
  <c r="AC93" i="5" s="1"/>
  <c r="AA62" i="5"/>
  <c r="AD61" i="5"/>
  <c r="AD60" i="5"/>
  <c r="AD59" i="5"/>
  <c r="AD58" i="5"/>
  <c r="AD57" i="5"/>
  <c r="AD56" i="5"/>
  <c r="AD55" i="5"/>
  <c r="AD62" i="5" s="1"/>
  <c r="AB50" i="5"/>
  <c r="AB64" i="5" s="1"/>
  <c r="AA50" i="5"/>
  <c r="AA64" i="5" s="1"/>
  <c r="AC49" i="5"/>
  <c r="AD49" i="5" s="1"/>
  <c r="AC48" i="5"/>
  <c r="AD48" i="5" s="1"/>
  <c r="AC47" i="5"/>
  <c r="AD47" i="5" s="1"/>
  <c r="AC46" i="5"/>
  <c r="AD46" i="5" s="1"/>
  <c r="AC45" i="5"/>
  <c r="AD45" i="5" s="1"/>
  <c r="AC44" i="5"/>
  <c r="AD44" i="5" s="1"/>
  <c r="AC43" i="5"/>
  <c r="AD43" i="5" s="1"/>
  <c r="AD50" i="5" s="1"/>
  <c r="AD64" i="5" s="1"/>
  <c r="AD33" i="5"/>
  <c r="AA33" i="5"/>
  <c r="AD32" i="5"/>
  <c r="AD31" i="5"/>
  <c r="AD30" i="5"/>
  <c r="AD29" i="5"/>
  <c r="AD28" i="5"/>
  <c r="AD27" i="5"/>
  <c r="AD26" i="5"/>
  <c r="AB21" i="5"/>
  <c r="AB35" i="5" s="1"/>
  <c r="AA21" i="5"/>
  <c r="AA35" i="5" s="1"/>
  <c r="AD20" i="5"/>
  <c r="AC20" i="5"/>
  <c r="AC19" i="5"/>
  <c r="AD19" i="5" s="1"/>
  <c r="AC18" i="5"/>
  <c r="AD18" i="5" s="1"/>
  <c r="AC17" i="5"/>
  <c r="AD17" i="5" s="1"/>
  <c r="AC16" i="5"/>
  <c r="AD16" i="5" s="1"/>
  <c r="AC15" i="5"/>
  <c r="AC21" i="5" s="1"/>
  <c r="AC35" i="5" s="1"/>
  <c r="AD14" i="5"/>
  <c r="AC14" i="5"/>
  <c r="R7" i="5"/>
  <c r="R4" i="5"/>
  <c r="R3" i="5"/>
  <c r="L47" i="15"/>
  <c r="L52" i="15" s="1"/>
  <c r="L37" i="15"/>
  <c r="L75" i="15" s="1"/>
  <c r="L29" i="15"/>
  <c r="L24" i="15"/>
  <c r="L19" i="15"/>
  <c r="G74" i="15"/>
  <c r="F37" i="15"/>
  <c r="E37" i="15"/>
  <c r="D37" i="15"/>
  <c r="K37" i="15"/>
  <c r="K75" i="15" s="1"/>
  <c r="I37" i="15"/>
  <c r="I75" i="15" s="1"/>
  <c r="H37" i="15"/>
  <c r="H75" i="15" s="1"/>
  <c r="G37" i="15"/>
  <c r="G78" i="15" s="1"/>
  <c r="K19" i="15"/>
  <c r="I19" i="15"/>
  <c r="H19" i="15"/>
  <c r="G19" i="15"/>
  <c r="F19" i="15"/>
  <c r="E19" i="15"/>
  <c r="D19" i="15"/>
  <c r="R93" i="17"/>
  <c r="N93" i="17"/>
  <c r="J93" i="17"/>
  <c r="T92" i="17"/>
  <c r="P92" i="17"/>
  <c r="L92" i="17"/>
  <c r="T91" i="17"/>
  <c r="P91" i="17"/>
  <c r="L91" i="17"/>
  <c r="T90" i="17"/>
  <c r="P90" i="17"/>
  <c r="L90" i="17"/>
  <c r="T89" i="17"/>
  <c r="P89" i="17"/>
  <c r="L89" i="17"/>
  <c r="T88" i="17"/>
  <c r="P88" i="17"/>
  <c r="L88" i="17"/>
  <c r="T87" i="17"/>
  <c r="P87" i="17"/>
  <c r="L87" i="17"/>
  <c r="T86" i="17"/>
  <c r="P86" i="17"/>
  <c r="L86" i="17"/>
  <c r="R81" i="17"/>
  <c r="R96" i="17" s="1"/>
  <c r="N81" i="17"/>
  <c r="N96" i="17" s="1"/>
  <c r="J81" i="17"/>
  <c r="J96" i="17" s="1"/>
  <c r="T80" i="17"/>
  <c r="P80" i="17"/>
  <c r="L80" i="17"/>
  <c r="T79" i="17"/>
  <c r="P79" i="17"/>
  <c r="L79" i="17"/>
  <c r="T78" i="17"/>
  <c r="P78" i="17"/>
  <c r="L78" i="17"/>
  <c r="T77" i="17"/>
  <c r="P77" i="17"/>
  <c r="L77" i="17"/>
  <c r="T76" i="17"/>
  <c r="P76" i="17"/>
  <c r="L76" i="17"/>
  <c r="T75" i="17"/>
  <c r="P75" i="17"/>
  <c r="L75" i="17"/>
  <c r="T74" i="17"/>
  <c r="P74" i="17"/>
  <c r="L74" i="17"/>
  <c r="V91" i="5"/>
  <c r="Q91" i="5"/>
  <c r="L91" i="5"/>
  <c r="Y90" i="5"/>
  <c r="T90" i="5"/>
  <c r="O90" i="5"/>
  <c r="Y89" i="5"/>
  <c r="T89" i="5"/>
  <c r="O89" i="5"/>
  <c r="Y88" i="5"/>
  <c r="T88" i="5"/>
  <c r="O88" i="5"/>
  <c r="Y87" i="5"/>
  <c r="T87" i="5"/>
  <c r="O87" i="5"/>
  <c r="Y86" i="5"/>
  <c r="T86" i="5"/>
  <c r="O86" i="5"/>
  <c r="Y85" i="5"/>
  <c r="T85" i="5"/>
  <c r="O85" i="5"/>
  <c r="Y84" i="5"/>
  <c r="T84" i="5"/>
  <c r="O84" i="5"/>
  <c r="W79" i="5"/>
  <c r="W93" i="5" s="1"/>
  <c r="V79" i="5"/>
  <c r="R79" i="5"/>
  <c r="R93" i="5" s="1"/>
  <c r="Q79" i="5"/>
  <c r="M79" i="5"/>
  <c r="M93" i="5" s="1"/>
  <c r="L79" i="5"/>
  <c r="X78" i="5"/>
  <c r="Y78" i="5" s="1"/>
  <c r="S78" i="5"/>
  <c r="T78" i="5" s="1"/>
  <c r="N78" i="5"/>
  <c r="O78" i="5" s="1"/>
  <c r="X77" i="5"/>
  <c r="Y77" i="5" s="1"/>
  <c r="S77" i="5"/>
  <c r="T77" i="5" s="1"/>
  <c r="N77" i="5"/>
  <c r="O77" i="5" s="1"/>
  <c r="X76" i="5"/>
  <c r="Y76" i="5" s="1"/>
  <c r="S76" i="5"/>
  <c r="T76" i="5" s="1"/>
  <c r="N76" i="5"/>
  <c r="O76" i="5" s="1"/>
  <c r="X75" i="5"/>
  <c r="Y75" i="5" s="1"/>
  <c r="S75" i="5"/>
  <c r="T75" i="5" s="1"/>
  <c r="N75" i="5"/>
  <c r="O75" i="5" s="1"/>
  <c r="X74" i="5"/>
  <c r="Y74" i="5" s="1"/>
  <c r="S74" i="5"/>
  <c r="T74" i="5" s="1"/>
  <c r="N74" i="5"/>
  <c r="O74" i="5" s="1"/>
  <c r="X73" i="5"/>
  <c r="Y73" i="5" s="1"/>
  <c r="S73" i="5"/>
  <c r="T73" i="5" s="1"/>
  <c r="N73" i="5"/>
  <c r="O73" i="5" s="1"/>
  <c r="X72" i="5"/>
  <c r="S72" i="5"/>
  <c r="T72" i="5" s="1"/>
  <c r="N72" i="5"/>
  <c r="K24" i="15"/>
  <c r="I24" i="15"/>
  <c r="H24" i="15"/>
  <c r="G24" i="15"/>
  <c r="F24" i="15"/>
  <c r="E24" i="15"/>
  <c r="D24" i="15"/>
  <c r="K29" i="15"/>
  <c r="I29" i="15"/>
  <c r="H29" i="15"/>
  <c r="G29" i="15"/>
  <c r="F29" i="15"/>
  <c r="E29" i="15"/>
  <c r="D29" i="15"/>
  <c r="X93" i="17" l="1"/>
  <c r="L68" i="15" s="1"/>
  <c r="L69" i="15" s="1"/>
  <c r="X96" i="17"/>
  <c r="AD72" i="5"/>
  <c r="AD79" i="5" s="1"/>
  <c r="AD93" i="5" s="1"/>
  <c r="AC50" i="5"/>
  <c r="AC64" i="5" s="1"/>
  <c r="AD15" i="5"/>
  <c r="AD21" i="5" s="1"/>
  <c r="AD35" i="5" s="1"/>
  <c r="L64" i="15"/>
  <c r="L59" i="15"/>
  <c r="L31" i="15"/>
  <c r="L40" i="15" s="1"/>
  <c r="F78" i="15"/>
  <c r="H31" i="15"/>
  <c r="H40" i="15" s="1"/>
  <c r="F31" i="15"/>
  <c r="F40" i="15" s="1"/>
  <c r="G31" i="15"/>
  <c r="G40" i="15" s="1"/>
  <c r="I31" i="15"/>
  <c r="I40" i="15" s="1"/>
  <c r="K31" i="15"/>
  <c r="K40" i="15" s="1"/>
  <c r="P93" i="17"/>
  <c r="I68" i="15" s="1"/>
  <c r="L81" i="17"/>
  <c r="H67" i="15" s="1"/>
  <c r="T81" i="17"/>
  <c r="T93" i="17"/>
  <c r="K68" i="15" s="1"/>
  <c r="P81" i="17"/>
  <c r="L93" i="17"/>
  <c r="H68" i="15" s="1"/>
  <c r="D31" i="15"/>
  <c r="E31" i="15"/>
  <c r="V93" i="5"/>
  <c r="T91" i="5"/>
  <c r="X79" i="5"/>
  <c r="X93" i="5" s="1"/>
  <c r="O91" i="5"/>
  <c r="Y91" i="5"/>
  <c r="L93" i="5"/>
  <c r="N79" i="5"/>
  <c r="N93" i="5" s="1"/>
  <c r="Q93" i="5"/>
  <c r="Y72" i="5"/>
  <c r="Y79" i="5" s="1"/>
  <c r="S79" i="5"/>
  <c r="S93" i="5" s="1"/>
  <c r="T79" i="5"/>
  <c r="O72" i="5"/>
  <c r="O79" i="5" s="1"/>
  <c r="L71" i="15" l="1"/>
  <c r="L96" i="17"/>
  <c r="P96" i="17"/>
  <c r="I67" i="15"/>
  <c r="T96" i="17"/>
  <c r="K67" i="15"/>
  <c r="O93" i="5"/>
  <c r="H66" i="15" s="1"/>
  <c r="T93" i="5"/>
  <c r="I66" i="15" s="1"/>
  <c r="Y93" i="5"/>
  <c r="K66" i="15" s="1"/>
  <c r="D50" i="15"/>
  <c r="K69" i="15" l="1"/>
  <c r="I69" i="15"/>
  <c r="H69" i="15"/>
  <c r="D69" i="15"/>
  <c r="F64" i="15"/>
  <c r="D64" i="15"/>
  <c r="F59" i="15"/>
  <c r="E59" i="15"/>
  <c r="D59" i="15"/>
  <c r="F93" i="17"/>
  <c r="B93" i="17"/>
  <c r="H92" i="17"/>
  <c r="D92" i="17"/>
  <c r="H91" i="17"/>
  <c r="D91" i="17"/>
  <c r="H90" i="17"/>
  <c r="D90" i="17"/>
  <c r="H89" i="17"/>
  <c r="D89" i="17"/>
  <c r="H88" i="17"/>
  <c r="D88" i="17"/>
  <c r="H87" i="17"/>
  <c r="D87" i="17"/>
  <c r="H86" i="17"/>
  <c r="D86" i="17"/>
  <c r="F81" i="17"/>
  <c r="B81" i="17"/>
  <c r="H80" i="17"/>
  <c r="D80" i="17"/>
  <c r="H79" i="17"/>
  <c r="D79" i="17"/>
  <c r="H78" i="17"/>
  <c r="D78" i="17"/>
  <c r="H77" i="17"/>
  <c r="D77" i="17"/>
  <c r="H76" i="17"/>
  <c r="D76" i="17"/>
  <c r="H75" i="17"/>
  <c r="D75" i="17"/>
  <c r="H74" i="17"/>
  <c r="D74" i="17"/>
  <c r="R63" i="17"/>
  <c r="N63" i="17"/>
  <c r="J63" i="17"/>
  <c r="F63" i="17"/>
  <c r="B63" i="17"/>
  <c r="T62" i="17"/>
  <c r="P62" i="17"/>
  <c r="L62" i="17"/>
  <c r="H62" i="17"/>
  <c r="D62" i="17"/>
  <c r="T61" i="17"/>
  <c r="P61" i="17"/>
  <c r="L61" i="17"/>
  <c r="H61" i="17"/>
  <c r="D61" i="17"/>
  <c r="T60" i="17"/>
  <c r="P60" i="17"/>
  <c r="L60" i="17"/>
  <c r="H60" i="17"/>
  <c r="D60" i="17"/>
  <c r="T59" i="17"/>
  <c r="P59" i="17"/>
  <c r="L59" i="17"/>
  <c r="H59" i="17"/>
  <c r="D59" i="17"/>
  <c r="T58" i="17"/>
  <c r="P58" i="17"/>
  <c r="L58" i="17"/>
  <c r="H58" i="17"/>
  <c r="D58" i="17"/>
  <c r="T57" i="17"/>
  <c r="P57" i="17"/>
  <c r="L57" i="17"/>
  <c r="H57" i="17"/>
  <c r="D57" i="17"/>
  <c r="T56" i="17"/>
  <c r="P56" i="17"/>
  <c r="L56" i="17"/>
  <c r="H56" i="17"/>
  <c r="D56" i="17"/>
  <c r="R51" i="17"/>
  <c r="N51" i="17"/>
  <c r="J51" i="17"/>
  <c r="F51" i="17"/>
  <c r="B51" i="17"/>
  <c r="T50" i="17"/>
  <c r="P50" i="17"/>
  <c r="L50" i="17"/>
  <c r="H50" i="17"/>
  <c r="D50" i="17"/>
  <c r="T49" i="17"/>
  <c r="P49" i="17"/>
  <c r="L49" i="17"/>
  <c r="H49" i="17"/>
  <c r="D49" i="17"/>
  <c r="T48" i="17"/>
  <c r="P48" i="17"/>
  <c r="L48" i="17"/>
  <c r="H48" i="17"/>
  <c r="D48" i="17"/>
  <c r="T47" i="17"/>
  <c r="P47" i="17"/>
  <c r="L47" i="17"/>
  <c r="H47" i="17"/>
  <c r="D47" i="17"/>
  <c r="T46" i="17"/>
  <c r="P46" i="17"/>
  <c r="L46" i="17"/>
  <c r="H46" i="17"/>
  <c r="D46" i="17"/>
  <c r="T45" i="17"/>
  <c r="P45" i="17"/>
  <c r="L45" i="17"/>
  <c r="H45" i="17"/>
  <c r="D45" i="17"/>
  <c r="T44" i="17"/>
  <c r="P44" i="17"/>
  <c r="L44" i="17"/>
  <c r="H44" i="17"/>
  <c r="D44" i="17"/>
  <c r="G91" i="5"/>
  <c r="B91" i="5"/>
  <c r="J90" i="5"/>
  <c r="E90" i="5"/>
  <c r="J89" i="5"/>
  <c r="E89" i="5"/>
  <c r="J88" i="5"/>
  <c r="E88" i="5"/>
  <c r="J87" i="5"/>
  <c r="E87" i="5"/>
  <c r="J86" i="5"/>
  <c r="E86" i="5"/>
  <c r="J85" i="5"/>
  <c r="E85" i="5"/>
  <c r="J84" i="5"/>
  <c r="E84" i="5"/>
  <c r="H79" i="5"/>
  <c r="H93" i="5" s="1"/>
  <c r="G79" i="5"/>
  <c r="C79" i="5"/>
  <c r="C93" i="5" s="1"/>
  <c r="B79" i="5"/>
  <c r="I78" i="5"/>
  <c r="J78" i="5" s="1"/>
  <c r="D78" i="5"/>
  <c r="E78" i="5" s="1"/>
  <c r="I77" i="5"/>
  <c r="J77" i="5" s="1"/>
  <c r="D77" i="5"/>
  <c r="E77" i="5" s="1"/>
  <c r="I76" i="5"/>
  <c r="J76" i="5" s="1"/>
  <c r="D76" i="5"/>
  <c r="E76" i="5" s="1"/>
  <c r="I75" i="5"/>
  <c r="J75" i="5" s="1"/>
  <c r="D75" i="5"/>
  <c r="E75" i="5" s="1"/>
  <c r="I74" i="5"/>
  <c r="J74" i="5" s="1"/>
  <c r="D74" i="5"/>
  <c r="E74" i="5" s="1"/>
  <c r="I73" i="5"/>
  <c r="J73" i="5" s="1"/>
  <c r="D73" i="5"/>
  <c r="E73" i="5" s="1"/>
  <c r="I72" i="5"/>
  <c r="D72" i="5"/>
  <c r="E72" i="5" s="1"/>
  <c r="V62" i="5"/>
  <c r="Q62" i="5"/>
  <c r="L62" i="5"/>
  <c r="G62" i="5"/>
  <c r="B62" i="5"/>
  <c r="Y61" i="5"/>
  <c r="T61" i="5"/>
  <c r="O61" i="5"/>
  <c r="J61" i="5"/>
  <c r="E61" i="5"/>
  <c r="Y60" i="5"/>
  <c r="T60" i="5"/>
  <c r="O60" i="5"/>
  <c r="J60" i="5"/>
  <c r="E60" i="5"/>
  <c r="Y59" i="5"/>
  <c r="T59" i="5"/>
  <c r="O59" i="5"/>
  <c r="J59" i="5"/>
  <c r="E59" i="5"/>
  <c r="Y58" i="5"/>
  <c r="T58" i="5"/>
  <c r="O58" i="5"/>
  <c r="J58" i="5"/>
  <c r="E58" i="5"/>
  <c r="Y57" i="5"/>
  <c r="T57" i="5"/>
  <c r="O57" i="5"/>
  <c r="J57" i="5"/>
  <c r="E57" i="5"/>
  <c r="Y56" i="5"/>
  <c r="T56" i="5"/>
  <c r="O56" i="5"/>
  <c r="J56" i="5"/>
  <c r="E56" i="5"/>
  <c r="Y55" i="5"/>
  <c r="T55" i="5"/>
  <c r="O55" i="5"/>
  <c r="J55" i="5"/>
  <c r="E55" i="5"/>
  <c r="W50" i="5"/>
  <c r="W64" i="5" s="1"/>
  <c r="V50" i="5"/>
  <c r="R50" i="5"/>
  <c r="R64" i="5" s="1"/>
  <c r="Q50" i="5"/>
  <c r="M50" i="5"/>
  <c r="M64" i="5" s="1"/>
  <c r="L50" i="5"/>
  <c r="H50" i="5"/>
  <c r="H64" i="5" s="1"/>
  <c r="G50" i="5"/>
  <c r="C50" i="5"/>
  <c r="C64" i="5" s="1"/>
  <c r="B50" i="5"/>
  <c r="X49" i="5"/>
  <c r="Y49" i="5" s="1"/>
  <c r="S49" i="5"/>
  <c r="T49" i="5" s="1"/>
  <c r="N49" i="5"/>
  <c r="O49" i="5" s="1"/>
  <c r="I49" i="5"/>
  <c r="J49" i="5" s="1"/>
  <c r="D49" i="5"/>
  <c r="E49" i="5" s="1"/>
  <c r="X48" i="5"/>
  <c r="Y48" i="5" s="1"/>
  <c r="S48" i="5"/>
  <c r="T48" i="5" s="1"/>
  <c r="N48" i="5"/>
  <c r="O48" i="5" s="1"/>
  <c r="I48" i="5"/>
  <c r="J48" i="5" s="1"/>
  <c r="D48" i="5"/>
  <c r="E48" i="5" s="1"/>
  <c r="X47" i="5"/>
  <c r="Y47" i="5" s="1"/>
  <c r="S47" i="5"/>
  <c r="T47" i="5" s="1"/>
  <c r="N47" i="5"/>
  <c r="O47" i="5" s="1"/>
  <c r="I47" i="5"/>
  <c r="J47" i="5" s="1"/>
  <c r="D47" i="5"/>
  <c r="E47" i="5" s="1"/>
  <c r="X46" i="5"/>
  <c r="Y46" i="5" s="1"/>
  <c r="S46" i="5"/>
  <c r="T46" i="5" s="1"/>
  <c r="N46" i="5"/>
  <c r="O46" i="5" s="1"/>
  <c r="I46" i="5"/>
  <c r="J46" i="5" s="1"/>
  <c r="D46" i="5"/>
  <c r="E46" i="5" s="1"/>
  <c r="X45" i="5"/>
  <c r="Y45" i="5" s="1"/>
  <c r="S45" i="5"/>
  <c r="T45" i="5" s="1"/>
  <c r="N45" i="5"/>
  <c r="O45" i="5" s="1"/>
  <c r="I45" i="5"/>
  <c r="J45" i="5" s="1"/>
  <c r="D45" i="5"/>
  <c r="E45" i="5" s="1"/>
  <c r="X44" i="5"/>
  <c r="Y44" i="5" s="1"/>
  <c r="S44" i="5"/>
  <c r="T44" i="5" s="1"/>
  <c r="N44" i="5"/>
  <c r="O44" i="5" s="1"/>
  <c r="I44" i="5"/>
  <c r="J44" i="5" s="1"/>
  <c r="D44" i="5"/>
  <c r="E44" i="5" s="1"/>
  <c r="X43" i="5"/>
  <c r="Y43" i="5" s="1"/>
  <c r="S43" i="5"/>
  <c r="T43" i="5" s="1"/>
  <c r="N43" i="5"/>
  <c r="O43" i="5" s="1"/>
  <c r="I43" i="5"/>
  <c r="J43" i="5" s="1"/>
  <c r="D43" i="5"/>
  <c r="B96" i="17" l="1"/>
  <c r="B66" i="17"/>
  <c r="F96" i="17"/>
  <c r="F66" i="17"/>
  <c r="J66" i="17"/>
  <c r="N66" i="17"/>
  <c r="P63" i="17"/>
  <c r="I63" i="15" s="1"/>
  <c r="L63" i="17"/>
  <c r="H63" i="15" s="1"/>
  <c r="R66" i="17"/>
  <c r="T63" i="17"/>
  <c r="K63" i="15" s="1"/>
  <c r="I79" i="5"/>
  <c r="I93" i="5" s="1"/>
  <c r="B93" i="5"/>
  <c r="G93" i="5"/>
  <c r="D71" i="15"/>
  <c r="D93" i="17"/>
  <c r="F68" i="15" s="1"/>
  <c r="H51" i="17"/>
  <c r="G62" i="15" s="1"/>
  <c r="P51" i="17"/>
  <c r="H93" i="17"/>
  <c r="G68" i="15" s="1"/>
  <c r="D81" i="17"/>
  <c r="H81" i="17"/>
  <c r="T51" i="17"/>
  <c r="D63" i="17"/>
  <c r="E63" i="15" s="1"/>
  <c r="L51" i="17"/>
  <c r="H62" i="15" s="1"/>
  <c r="H63" i="17"/>
  <c r="G63" i="15" s="1"/>
  <c r="D51" i="17"/>
  <c r="G64" i="5"/>
  <c r="E91" i="5"/>
  <c r="J91" i="5"/>
  <c r="E79" i="5"/>
  <c r="D79" i="5"/>
  <c r="D93" i="5" s="1"/>
  <c r="J72" i="5"/>
  <c r="J79" i="5" s="1"/>
  <c r="Q64" i="5"/>
  <c r="V64" i="5"/>
  <c r="B64" i="5"/>
  <c r="D50" i="5"/>
  <c r="D64" i="5" s="1"/>
  <c r="S50" i="5"/>
  <c r="S64" i="5" s="1"/>
  <c r="O62" i="5"/>
  <c r="E62" i="5"/>
  <c r="J62" i="5"/>
  <c r="T62" i="5"/>
  <c r="Y62" i="5"/>
  <c r="L64" i="5"/>
  <c r="J50" i="5"/>
  <c r="O50" i="5"/>
  <c r="T50" i="5"/>
  <c r="T64" i="5" s="1"/>
  <c r="I61" i="15" s="1"/>
  <c r="Y50" i="5"/>
  <c r="N50" i="5"/>
  <c r="N64" i="5" s="1"/>
  <c r="E43" i="5"/>
  <c r="E50" i="5" s="1"/>
  <c r="I50" i="5"/>
  <c r="I64" i="5" s="1"/>
  <c r="X50" i="5"/>
  <c r="X64" i="5" s="1"/>
  <c r="L66" i="17" l="1"/>
  <c r="P66" i="17"/>
  <c r="I62" i="15"/>
  <c r="I64" i="15" s="1"/>
  <c r="D66" i="17"/>
  <c r="E62" i="15"/>
  <c r="T66" i="17"/>
  <c r="K62" i="15"/>
  <c r="H96" i="17"/>
  <c r="G67" i="15"/>
  <c r="D96" i="17"/>
  <c r="F67" i="15"/>
  <c r="J64" i="5"/>
  <c r="G61" i="15" s="1"/>
  <c r="G64" i="15" s="1"/>
  <c r="O64" i="5"/>
  <c r="H61" i="15" s="1"/>
  <c r="H64" i="15" s="1"/>
  <c r="J93" i="5"/>
  <c r="G66" i="15" s="1"/>
  <c r="H66" i="17"/>
  <c r="E93" i="5"/>
  <c r="E64" i="5"/>
  <c r="E61" i="15" s="1"/>
  <c r="Y64" i="5"/>
  <c r="K61" i="15" s="1"/>
  <c r="E64" i="15" l="1"/>
  <c r="G69" i="15"/>
  <c r="K64" i="15"/>
  <c r="E69" i="15"/>
  <c r="F66" i="15"/>
  <c r="F69" i="15" s="1"/>
  <c r="F71" i="15" s="1"/>
  <c r="F73" i="15" s="1"/>
  <c r="F77" i="15" s="1"/>
  <c r="K47" i="15"/>
  <c r="K52" i="15" s="1"/>
  <c r="I47" i="15"/>
  <c r="I52" i="15" s="1"/>
  <c r="H47" i="15"/>
  <c r="H52" i="15" s="1"/>
  <c r="G47" i="15"/>
  <c r="G52" i="15" s="1"/>
  <c r="F47" i="15"/>
  <c r="F52" i="15" s="1"/>
  <c r="E47" i="15"/>
  <c r="D47" i="15"/>
  <c r="D52" i="15" s="1"/>
  <c r="E71" i="15" l="1"/>
  <c r="E52" i="15"/>
  <c r="T26" i="17" l="1"/>
  <c r="P26" i="17"/>
  <c r="L26" i="17"/>
  <c r="H26" i="17"/>
  <c r="D26" i="17"/>
  <c r="T20" i="17"/>
  <c r="T19" i="17"/>
  <c r="T18" i="17"/>
  <c r="T17" i="17"/>
  <c r="T16" i="17"/>
  <c r="T15" i="17"/>
  <c r="T14" i="17"/>
  <c r="P20" i="17"/>
  <c r="P19" i="17"/>
  <c r="P18" i="17"/>
  <c r="P17" i="17"/>
  <c r="P16" i="17"/>
  <c r="P15" i="17"/>
  <c r="P14" i="17"/>
  <c r="L20" i="17"/>
  <c r="L19" i="17"/>
  <c r="L18" i="17"/>
  <c r="L17" i="17"/>
  <c r="L16" i="17"/>
  <c r="L15" i="17"/>
  <c r="L14" i="17"/>
  <c r="H20" i="17"/>
  <c r="H19" i="17"/>
  <c r="H18" i="17"/>
  <c r="H17" i="17"/>
  <c r="H16" i="17"/>
  <c r="H15" i="17"/>
  <c r="H14" i="17"/>
  <c r="X16" i="5" l="1"/>
  <c r="Y16" i="5" s="1"/>
  <c r="X17" i="5"/>
  <c r="Y17" i="5" s="1"/>
  <c r="X18" i="5"/>
  <c r="Y18" i="5" s="1"/>
  <c r="X19" i="5"/>
  <c r="Y19" i="5" s="1"/>
  <c r="X20" i="5"/>
  <c r="Y20" i="5" s="1"/>
  <c r="S16" i="5"/>
  <c r="T16" i="5" s="1"/>
  <c r="S17" i="5"/>
  <c r="T17" i="5" s="1"/>
  <c r="S18" i="5"/>
  <c r="T18" i="5" s="1"/>
  <c r="S19" i="5"/>
  <c r="T19" i="5" s="1"/>
  <c r="S20" i="5"/>
  <c r="T20" i="5" s="1"/>
  <c r="N16" i="5"/>
  <c r="O16" i="5" s="1"/>
  <c r="N17" i="5"/>
  <c r="O17" i="5" s="1"/>
  <c r="N18" i="5"/>
  <c r="O18" i="5" s="1"/>
  <c r="N19" i="5"/>
  <c r="O19" i="5" s="1"/>
  <c r="N20" i="5"/>
  <c r="O20" i="5" s="1"/>
  <c r="I16" i="5"/>
  <c r="J16" i="5" s="1"/>
  <c r="I17" i="5"/>
  <c r="J17" i="5" s="1"/>
  <c r="I18" i="5"/>
  <c r="J18" i="5" s="1"/>
  <c r="I19" i="5"/>
  <c r="J19" i="5" s="1"/>
  <c r="I20" i="5"/>
  <c r="J20" i="5" s="1"/>
  <c r="D16" i="5"/>
  <c r="E16" i="5" s="1"/>
  <c r="D17" i="5"/>
  <c r="E17" i="5" s="1"/>
  <c r="D18" i="5"/>
  <c r="E18" i="5" s="1"/>
  <c r="D19" i="5"/>
  <c r="E19" i="5" s="1"/>
  <c r="D20" i="5"/>
  <c r="E20" i="5" s="1"/>
  <c r="T27" i="17"/>
  <c r="T28" i="17"/>
  <c r="T29" i="17"/>
  <c r="T30" i="17"/>
  <c r="T31" i="17"/>
  <c r="T32" i="17"/>
  <c r="P27" i="17"/>
  <c r="P28" i="17"/>
  <c r="P29" i="17"/>
  <c r="P30" i="17"/>
  <c r="P31" i="17"/>
  <c r="P32" i="17"/>
  <c r="L27" i="17"/>
  <c r="L28" i="17"/>
  <c r="L29" i="17"/>
  <c r="L30" i="17"/>
  <c r="L31" i="17"/>
  <c r="L32" i="17"/>
  <c r="H27" i="17"/>
  <c r="H28" i="17"/>
  <c r="H29" i="17"/>
  <c r="H30" i="17"/>
  <c r="H31" i="17"/>
  <c r="H32" i="17"/>
  <c r="D27" i="17"/>
  <c r="D28" i="17"/>
  <c r="D29" i="17"/>
  <c r="D30" i="17"/>
  <c r="D31" i="17"/>
  <c r="D32" i="17"/>
  <c r="Y27" i="5"/>
  <c r="Y28" i="5"/>
  <c r="Y29" i="5"/>
  <c r="Y30" i="5"/>
  <c r="Y31" i="5"/>
  <c r="Y32" i="5"/>
  <c r="T27" i="5"/>
  <c r="T28" i="5"/>
  <c r="T29" i="5"/>
  <c r="T30" i="5"/>
  <c r="T31" i="5"/>
  <c r="T32" i="5"/>
  <c r="O27" i="5"/>
  <c r="O28" i="5"/>
  <c r="O29" i="5"/>
  <c r="O30" i="5"/>
  <c r="O31" i="5"/>
  <c r="O32" i="5"/>
  <c r="J27" i="5"/>
  <c r="J28" i="5"/>
  <c r="J29" i="5"/>
  <c r="J30" i="5"/>
  <c r="J31" i="5"/>
  <c r="J32" i="5"/>
  <c r="E27" i="5"/>
  <c r="E28" i="5"/>
  <c r="E29" i="5"/>
  <c r="E30" i="5"/>
  <c r="E31" i="5"/>
  <c r="E32" i="5"/>
  <c r="D15" i="17"/>
  <c r="D16" i="17"/>
  <c r="D17" i="17"/>
  <c r="D18" i="17"/>
  <c r="D19" i="17"/>
  <c r="D20" i="17"/>
  <c r="D14" i="17"/>
  <c r="R33" i="17"/>
  <c r="N33" i="17"/>
  <c r="J33" i="17"/>
  <c r="F33" i="17"/>
  <c r="B33" i="17"/>
  <c r="R21" i="17"/>
  <c r="N21" i="17"/>
  <c r="J21" i="17"/>
  <c r="F21" i="17"/>
  <c r="B21" i="17"/>
  <c r="Y26" i="5"/>
  <c r="T26" i="5"/>
  <c r="O26" i="5"/>
  <c r="J26" i="5"/>
  <c r="E26" i="5"/>
  <c r="N36" i="17" l="1"/>
  <c r="H33" i="17"/>
  <c r="G58" i="15" s="1"/>
  <c r="B36" i="17"/>
  <c r="R36" i="17"/>
  <c r="H21" i="17"/>
  <c r="G57" i="15" s="1"/>
  <c r="D21" i="17"/>
  <c r="P33" i="17"/>
  <c r="I58" i="15" s="1"/>
  <c r="T33" i="17"/>
  <c r="K58" i="15" s="1"/>
  <c r="L33" i="17"/>
  <c r="H58" i="15" s="1"/>
  <c r="D33" i="17"/>
  <c r="F36" i="17"/>
  <c r="J36" i="17"/>
  <c r="P21" i="17"/>
  <c r="I57" i="15" s="1"/>
  <c r="T21" i="17"/>
  <c r="K57" i="15" s="1"/>
  <c r="L21" i="17"/>
  <c r="H57" i="15" s="1"/>
  <c r="T36" i="17" l="1"/>
  <c r="H36" i="17"/>
  <c r="P36" i="17"/>
  <c r="D36" i="17"/>
  <c r="L36" i="17"/>
  <c r="V33" i="5" l="1"/>
  <c r="Y33" i="5"/>
  <c r="W21" i="5"/>
  <c r="W35" i="5" s="1"/>
  <c r="V21" i="5"/>
  <c r="X15" i="5"/>
  <c r="Y15" i="5" s="1"/>
  <c r="X14" i="5"/>
  <c r="Y14" i="5" s="1"/>
  <c r="Q33" i="5"/>
  <c r="R21" i="5"/>
  <c r="R35" i="5" s="1"/>
  <c r="Q21" i="5"/>
  <c r="S15" i="5"/>
  <c r="T15" i="5" s="1"/>
  <c r="S14" i="5"/>
  <c r="T14" i="5" s="1"/>
  <c r="L33" i="5"/>
  <c r="O33" i="5"/>
  <c r="M21" i="5"/>
  <c r="M35" i="5" s="1"/>
  <c r="L21" i="5"/>
  <c r="N15" i="5"/>
  <c r="O15" i="5" s="1"/>
  <c r="N14" i="5"/>
  <c r="O14" i="5" s="1"/>
  <c r="G33" i="5"/>
  <c r="H21" i="5"/>
  <c r="H35" i="5" s="1"/>
  <c r="G21" i="5"/>
  <c r="I15" i="5"/>
  <c r="J15" i="5" s="1"/>
  <c r="I14" i="5"/>
  <c r="J14" i="5" s="1"/>
  <c r="B33" i="5"/>
  <c r="C21" i="5"/>
  <c r="C35" i="5" s="1"/>
  <c r="D15" i="5"/>
  <c r="E15" i="5" s="1"/>
  <c r="D14" i="5"/>
  <c r="E14" i="5" s="1"/>
  <c r="B21" i="5"/>
  <c r="S21" i="5" l="1"/>
  <c r="S35" i="5" s="1"/>
  <c r="I21" i="5"/>
  <c r="I35" i="5" s="1"/>
  <c r="G35" i="5"/>
  <c r="N21" i="5"/>
  <c r="X21" i="5"/>
  <c r="X35" i="5" s="1"/>
  <c r="Q35" i="5"/>
  <c r="O21" i="5"/>
  <c r="O35" i="5" s="1"/>
  <c r="H56" i="15" s="1"/>
  <c r="H59" i="15" s="1"/>
  <c r="H71" i="15" s="1"/>
  <c r="B35" i="5"/>
  <c r="J21" i="5"/>
  <c r="L35" i="5"/>
  <c r="V35" i="5"/>
  <c r="E21" i="5"/>
  <c r="Y21" i="5"/>
  <c r="Y35" i="5" s="1"/>
  <c r="K56" i="15" s="1"/>
  <c r="K59" i="15" s="1"/>
  <c r="K71" i="15" s="1"/>
  <c r="T21" i="5"/>
  <c r="T33" i="5"/>
  <c r="J33" i="5"/>
  <c r="D21" i="5"/>
  <c r="D35" i="5" s="1"/>
  <c r="E33" i="5"/>
  <c r="N35" i="5" l="1"/>
  <c r="T35" i="5"/>
  <c r="I56" i="15" s="1"/>
  <c r="I59" i="15" s="1"/>
  <c r="I71" i="15" s="1"/>
  <c r="E35" i="5"/>
  <c r="J35" i="5"/>
  <c r="G56" i="15" s="1"/>
  <c r="G59" i="15" l="1"/>
  <c r="G71" i="15" l="1"/>
  <c r="G73" i="15" s="1"/>
  <c r="G77" i="15" s="1"/>
</calcChain>
</file>

<file path=xl/sharedStrings.xml><?xml version="1.0" encoding="utf-8"?>
<sst xmlns="http://schemas.openxmlformats.org/spreadsheetml/2006/main" count="833" uniqueCount="367">
  <si>
    <t xml:space="preserve">Type of Grant: </t>
  </si>
  <si>
    <t>Accomack County</t>
  </si>
  <si>
    <t>Albemarle County</t>
  </si>
  <si>
    <t>Alexandria City</t>
  </si>
  <si>
    <t>Alleghany County</t>
  </si>
  <si>
    <t>Amelia County</t>
  </si>
  <si>
    <t>Amherst County</t>
  </si>
  <si>
    <t>Appomattox County</t>
  </si>
  <si>
    <t>Arlington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</si>
  <si>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</si>
  <si>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</si>
  <si>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</si>
  <si>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</si>
  <si>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</si>
  <si>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</si>
  <si>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</si>
  <si>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</si>
  <si>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</si>
  <si>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</si>
  <si>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</si>
  <si>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</si>
  <si>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</si>
  <si>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</si>
  <si>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</si>
  <si>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</si>
  <si>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</si>
  <si>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</si>
  <si>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</si>
  <si>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</si>
  <si>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</si>
  <si>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</si>
  <si>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</si>
  <si>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</si>
  <si>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</si>
  <si>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</si>
  <si>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</si>
  <si>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</si>
  <si>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</si>
  <si>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County</t>
  </si>
  <si>
    <t>Fairfax City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</si>
  <si>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</si>
  <si>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</si>
  <si>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</si>
  <si>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</si>
  <si>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</si>
  <si>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</si>
  <si>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</si>
  <si>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</si>
  <si>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</si>
  <si>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</si>
  <si>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</si>
  <si>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</si>
  <si>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</si>
  <si>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</si>
  <si>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</si>
  <si>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</si>
  <si>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</si>
  <si>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</si>
  <si>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</si>
  <si>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</si>
  <si>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</si>
  <si>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</si>
  <si>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</si>
  <si>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</si>
  <si>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</si>
  <si>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</si>
  <si>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</si>
  <si>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</si>
  <si>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</si>
  <si>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</si>
  <si>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</si>
  <si>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</si>
  <si>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</si>
  <si>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Lunenbeurg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</si>
  <si>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</si>
  <si>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</si>
  <si>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</si>
  <si>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</si>
  <si>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</si>
  <si>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</si>
  <si>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</si>
  <si>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</si>
  <si>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</si>
  <si>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</si>
  <si>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</si>
  <si>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</si>
  <si>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</si>
  <si>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</si>
  <si>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</si>
  <si>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</si>
  <si>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</si>
  <si>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</si>
  <si>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</si>
  <si>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</si>
  <si>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</si>
  <si>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</si>
  <si>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</si>
  <si>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</si>
  <si>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</si>
  <si>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</si>
  <si>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</si>
  <si>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</si>
  <si>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</si>
  <si>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</si>
  <si>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</si>
  <si>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</si>
  <si>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</si>
  <si>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</si>
  <si>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</si>
  <si>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</si>
  <si>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</si>
  <si>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</si>
  <si>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</si>
  <si>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</si>
  <si>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</si>
  <si>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</si>
  <si>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</si>
  <si>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</si>
  <si>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</si>
  <si>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</si>
  <si>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</si>
  <si>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</si>
  <si>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</si>
  <si>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</si>
  <si>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</si>
  <si>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</si>
  <si>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</si>
  <si>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</si>
  <si>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</si>
  <si>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</si>
  <si>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</si>
  <si>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</si>
  <si>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</si>
  <si>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</si>
  <si>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N/A</t>
  </si>
  <si>
    <t>Personnel-related</t>
  </si>
  <si>
    <t>Operating (including contracts)</t>
  </si>
  <si>
    <t>Capital (vehicles, structures)</t>
  </si>
  <si>
    <t xml:space="preserve">Salaried Staff </t>
  </si>
  <si>
    <t xml:space="preserve">Position Type/Description </t>
  </si>
  <si>
    <t>Salary</t>
  </si>
  <si>
    <t>Benefits</t>
  </si>
  <si>
    <t>Position Type/Description</t>
  </si>
  <si>
    <t># of FTEs</t>
  </si>
  <si>
    <t>Total</t>
  </si>
  <si>
    <t xml:space="preserve">Total Salaried Staff </t>
  </si>
  <si>
    <t>Total Wage Staff</t>
  </si>
  <si>
    <t>No. of children, infant to 5 years old, participating in prevention/education programming</t>
  </si>
  <si>
    <t>No. children, elementary school age, participating in prevention/education programming</t>
  </si>
  <si>
    <t>No. of children, middle school age, participating in prevention/education programming</t>
  </si>
  <si>
    <t>No. of children, high school age, participating in prevention/education programming</t>
  </si>
  <si>
    <t>No. adults from the general public participating in prevention/education programming</t>
  </si>
  <si>
    <t>No. of pregnant and/or nursing women participating in prevention/education programming</t>
  </si>
  <si>
    <t>No. of teachers participating in prevention/education programming</t>
  </si>
  <si>
    <t>No. of health care professionals participating in prevention/education programming</t>
  </si>
  <si>
    <t>No. of law enforcement officers participating in prevention/education programming</t>
  </si>
  <si>
    <t>No. of court-related professionals participating in prevention/education programming</t>
  </si>
  <si>
    <t>No. of key officials / policy makers participating in prevention/education programming</t>
  </si>
  <si>
    <t>No. of pregnant / nursing women completing some form of detox</t>
  </si>
  <si>
    <t>No. of pregnant / nursing women  tested for communicable diseases</t>
  </si>
  <si>
    <t>No. of pregnant / nursing women testing positive for communicable diseases</t>
  </si>
  <si>
    <t>No. of pregnant / nursing women connected to treatment for communicable diseases</t>
  </si>
  <si>
    <t>No. of pregnant / nursing women connected to therapeutic counseling services</t>
  </si>
  <si>
    <t>No. of pregnant / nursing women connected to MOUD</t>
  </si>
  <si>
    <t>No. of pregnant / nursing women connected to professional mental health care</t>
  </si>
  <si>
    <t>No. of pregnant / nursing women connected to peer supports</t>
  </si>
  <si>
    <t xml:space="preserve">No. of pregnant / nursing women connected to housing </t>
  </si>
  <si>
    <t>No. of pregnant / nursing women connected to childcare</t>
  </si>
  <si>
    <t>No. of pregnant / nursing women connected to eduction or job training</t>
  </si>
  <si>
    <t>No. of pregnant / nursing women connected to a job / employment</t>
  </si>
  <si>
    <t>No. of babies with neonatal abstinence syndrome treated</t>
  </si>
  <si>
    <t>No. of children (up to age 18) completing some form of detox</t>
  </si>
  <si>
    <t>No. of children (up to age 18)  connected to therapeutic counseling services</t>
  </si>
  <si>
    <t>No. of children (up to age 18)  connected to MOUD</t>
  </si>
  <si>
    <t>No. of children (up to age 18)  connected to professional mental health care</t>
  </si>
  <si>
    <t>No. of children (up to age 18)  connected to peer supports</t>
  </si>
  <si>
    <t>No. of children (up to age 18) tested for communicable diseases</t>
  </si>
  <si>
    <t>No. of children (up to age 18) testing positive for communicable diseases</t>
  </si>
  <si>
    <t>No. of children (up to age 18) connected to treatment for communicable diseases</t>
  </si>
  <si>
    <t>No. of individuals receiving SUD screening while incarcerated</t>
  </si>
  <si>
    <t>No. of individuals completing some form of detox while incarcerated</t>
  </si>
  <si>
    <t>No. of individuals tested for communicable diseases while incarcerated</t>
  </si>
  <si>
    <t>No. of individuals testing positive for communicable diseases while incarcerated</t>
  </si>
  <si>
    <t>No. of individuals connected to treatment for communicable diseases while incarcerated</t>
  </si>
  <si>
    <t>No. of individuals provided SUD therapuetic counseling while incarcerated</t>
  </si>
  <si>
    <t>No. of individuals provided Medication Assisted Treatment for SUD while incarcerated</t>
  </si>
  <si>
    <t>No. of individuals provided professional mental health care while incarcerated</t>
  </si>
  <si>
    <t>No. of individuals connected to peer supports while incarcerated</t>
  </si>
  <si>
    <t>No. of individuals provided with eduction or job training while incarcerated</t>
  </si>
  <si>
    <t>No. of individuals incarcerated provided with an SUD-specific release plan</t>
  </si>
  <si>
    <t>No. of individuals diverted from incarceration to treatment</t>
  </si>
  <si>
    <t>No. of individuals diverted from incarceration to housing</t>
  </si>
  <si>
    <t>No. of individuals connected to SUD therapuetic counseling while on monitored release</t>
  </si>
  <si>
    <t>No. of individuals connected to MOUD while on monintored release</t>
  </si>
  <si>
    <t>No. of individuals enrolled into court approved SUD-related deferred adjudication</t>
  </si>
  <si>
    <t>No. of individuals successfully completing the terms of SUD-related deferred adjudication</t>
  </si>
  <si>
    <t>No. of drug court participants enrolled</t>
  </si>
  <si>
    <t>No. of drug court participants graduated</t>
  </si>
  <si>
    <t>No. of adults completing some form of detox</t>
  </si>
  <si>
    <t>No. of adults tested for communicable diseases</t>
  </si>
  <si>
    <t>No. of adults testing positive for communicable diseases</t>
  </si>
  <si>
    <t>No. of adults connected to treatment for communicable diseases</t>
  </si>
  <si>
    <t>No. of adults connected to theraputic counseling services</t>
  </si>
  <si>
    <t>No. of adults connected to MOUD</t>
  </si>
  <si>
    <t>No. of adults connected to professional mental health care</t>
  </si>
  <si>
    <t>No. of adults connected to peer supports</t>
  </si>
  <si>
    <t xml:space="preserve">No. of adults connected to housing </t>
  </si>
  <si>
    <t>No. of adults connected to childcare</t>
  </si>
  <si>
    <t>No. of adults connected to eduction or job training</t>
  </si>
  <si>
    <t>No. of adults connected to a job / employment</t>
  </si>
  <si>
    <t>No. of people engaged during harm prevention outreach efforts</t>
  </si>
  <si>
    <t>No. of Naloxone kits distributed to at-risk individuals</t>
  </si>
  <si>
    <t>No. of Fentanyl test kits distributed to at-risk individuals</t>
  </si>
  <si>
    <t>No. of clean syringe exchanges conducted</t>
  </si>
  <si>
    <t>Reported No. of overdoses reversed</t>
  </si>
  <si>
    <t>Operating Expenses</t>
  </si>
  <si>
    <t>Description</t>
  </si>
  <si>
    <t># of Units</t>
  </si>
  <si>
    <t>Cost per Unit</t>
  </si>
  <si>
    <t>Capital Expenses</t>
  </si>
  <si>
    <t>Totals</t>
  </si>
  <si>
    <t xml:space="preserve">    </t>
  </si>
  <si>
    <t xml:space="preserve">  </t>
  </si>
  <si>
    <t>Total Capital Expenses</t>
  </si>
  <si>
    <t>VIRGINIA OPIOID ABATEMENT AUTHORITY</t>
  </si>
  <si>
    <t># of Hours</t>
  </si>
  <si>
    <t>Total (includes  FICA)</t>
  </si>
  <si>
    <t xml:space="preserve"> $ Rate</t>
  </si>
  <si>
    <t>Personnel Detail Sheet</t>
  </si>
  <si>
    <t>Operating &amp; Captial Details Sheet</t>
  </si>
  <si>
    <t xml:space="preserve">Total Operating Expenses </t>
  </si>
  <si>
    <r>
      <t xml:space="preserve">Awarded
</t>
    </r>
    <r>
      <rPr>
        <i/>
        <sz val="11"/>
        <color theme="1"/>
        <rFont val="Arial"/>
        <family val="2"/>
      </rPr>
      <t>(see Note #1)</t>
    </r>
  </si>
  <si>
    <t>Expended or encumbered</t>
  </si>
  <si>
    <t>Note #1:</t>
  </si>
  <si>
    <t>Note #2:</t>
  </si>
  <si>
    <t xml:space="preserve">Wage/ Part-time Staff </t>
  </si>
  <si>
    <t># of Wage or PT</t>
  </si>
  <si>
    <t>Name of Project:</t>
  </si>
  <si>
    <t>Choose City/County</t>
  </si>
  <si>
    <t>Denotes entry field on this tab</t>
  </si>
  <si>
    <t>Note #3:</t>
  </si>
  <si>
    <r>
      <t xml:space="preserve">Proposed Amount of Renewal 
</t>
    </r>
    <r>
      <rPr>
        <i/>
        <sz val="11"/>
        <color theme="1"/>
        <rFont val="Arial"/>
        <family val="2"/>
      </rPr>
      <t>(See Note #2)</t>
    </r>
  </si>
  <si>
    <t>Current Year</t>
  </si>
  <si>
    <t>Awarding Year</t>
  </si>
  <si>
    <t>Reconciliation</t>
  </si>
  <si>
    <t>Out Year 1</t>
  </si>
  <si>
    <t>Out Year 2</t>
  </si>
  <si>
    <t>Out Year 3</t>
  </si>
  <si>
    <t>Unspend Prior Year Award</t>
  </si>
  <si>
    <t>Total Unspent Prior Year Awarded Funds</t>
  </si>
  <si>
    <t>OAA Awarded Amounts</t>
  </si>
  <si>
    <t>Revenues</t>
  </si>
  <si>
    <t xml:space="preserve">Non-OAA Funding Sources </t>
  </si>
  <si>
    <t>Total Non-OAA Funding Sources</t>
  </si>
  <si>
    <t>Non-OAA Matching Amounts</t>
  </si>
  <si>
    <t>Total non-OAA Matching Carryforward</t>
  </si>
  <si>
    <t>Total Carryfoward Amount</t>
  </si>
  <si>
    <t>Total Unrestricted Support</t>
  </si>
  <si>
    <t>Total Requested Amount from the OAA</t>
  </si>
  <si>
    <t xml:space="preserve">Expenses </t>
  </si>
  <si>
    <t>Renew</t>
  </si>
  <si>
    <t>New</t>
  </si>
  <si>
    <t>Amend</t>
  </si>
  <si>
    <t>Requested Amount</t>
  </si>
  <si>
    <t>Award Transmittal Amounts</t>
  </si>
  <si>
    <t>Requested Amendment</t>
  </si>
  <si>
    <t>Total Expenses</t>
  </si>
  <si>
    <t>Total Funding Sources</t>
  </si>
  <si>
    <t>Source of revenue  (local, federal, grant) - Renewal</t>
  </si>
  <si>
    <t>Source of revenue  (local, federal, grant) - Amendment</t>
  </si>
  <si>
    <t>Total OAA Requested Funding Source</t>
  </si>
  <si>
    <t>State Agency - Renewal</t>
  </si>
  <si>
    <t>State Agency - Amendment</t>
  </si>
  <si>
    <t>Source of revenue  (local, federal, grant) - Carryforward</t>
  </si>
  <si>
    <t>State Agency Carryfoward</t>
  </si>
  <si>
    <t>Total State Agency</t>
  </si>
  <si>
    <t>State Agency</t>
  </si>
  <si>
    <t>Enter the amount that was awarded to the State Agency by the OAA or included as matching funds for the fiscal year listed, on the appropriate row.</t>
  </si>
  <si>
    <t>The proposed amount of renewal should be consistent with the funding approved in the first year. Changes (such as increases in requested funding) should be listed in the "Amendment" rows below</t>
  </si>
  <si>
    <r>
      <t xml:space="preserve">                          Carryforwards</t>
    </r>
    <r>
      <rPr>
        <sz val="9"/>
        <color theme="1"/>
        <rFont val="Arial"/>
        <family val="2"/>
      </rPr>
      <t xml:space="preserve"> (See Note #3)</t>
    </r>
  </si>
  <si>
    <t xml:space="preserve"> 701 East Franklin Street, Suite 803, Richmond, Virginia 23219 | 804-500-1810 |info@voaa.us |www.voaa.us</t>
  </si>
  <si>
    <t xml:space="preserve">Name of State Agency: </t>
  </si>
  <si>
    <t>State Agency Budget Tab</t>
  </si>
  <si>
    <t>Source of revenue  (local, federal, grant) - New</t>
  </si>
  <si>
    <t>State Agency - New</t>
  </si>
  <si>
    <t>- Please use the associated New/Renewal/Amendment sections for any matching funds that are being applied to this project</t>
  </si>
  <si>
    <t>OAA Requested Funding Source</t>
  </si>
  <si>
    <t>- If New, include the amount that is being requested for this project in each fiscal year beginning with column F</t>
  </si>
  <si>
    <t>Carryforwards</t>
  </si>
  <si>
    <t>- Enter the proposed amount of matching funds that are remaining for carryforward in column C</t>
  </si>
  <si>
    <t>- If Amending, potential carryforward amounts must be applied to any amendments to FY24 before being used in subsequent years</t>
  </si>
  <si>
    <t>- If Amending enter the amount of funds that are being requested from the OAA for FY24 and each subsequent year beginning in column E</t>
  </si>
  <si>
    <t>- If Amending enter the amount of matching funds that are being applied to the amendment in FY24 and each subsequent year beginning in column E</t>
  </si>
  <si>
    <t>- If Renewing, enter the amount that has been expended/encumbered in FY24 in column D</t>
  </si>
  <si>
    <t>- If Renewing, enter the amount of matching funds that was applied to the project in FY24 in column C</t>
  </si>
  <si>
    <t>- If New, enter the amount of matching funds that is to be applied to the project in each fiscal year beginning with column F</t>
  </si>
  <si>
    <t>- Describe source of any applied matching fund</t>
  </si>
  <si>
    <t>- Enter the proposed amount of OAA awarded funds that are remaining for carryforward in column C</t>
  </si>
  <si>
    <t>- If Renewing, enter the amount of OAA awarded funds in FY24 in column C</t>
  </si>
  <si>
    <t>Expenses</t>
  </si>
  <si>
    <t>- Expenses are to be entered on their respective tabs</t>
  </si>
  <si>
    <t>Personnel Expenditures</t>
  </si>
  <si>
    <t>- Please use the associate New/Renewal/Amendment sections for any personnel expenditures related to this project</t>
  </si>
  <si>
    <t>Operating &amp; Capital Expenditures</t>
  </si>
  <si>
    <t>Renew - Wage 2</t>
  </si>
  <si>
    <t>Renew - Wage 1</t>
  </si>
  <si>
    <t>Renew - Wage 3</t>
  </si>
  <si>
    <t>Renew - Wage 4</t>
  </si>
  <si>
    <t>Renew - Wage 5</t>
  </si>
  <si>
    <t>Renew - Wage 6</t>
  </si>
  <si>
    <t>Renew - Wage 7</t>
  </si>
  <si>
    <t>Renew - Position 1</t>
  </si>
  <si>
    <t>Renew - Position 2</t>
  </si>
  <si>
    <t>Renew - Position 3</t>
  </si>
  <si>
    <t>Renew - Position 4</t>
  </si>
  <si>
    <t>Renew - Position 5</t>
  </si>
  <si>
    <t>Renew - Position 6</t>
  </si>
  <si>
    <t>Renew - Position 7</t>
  </si>
  <si>
    <t>New - Position 1</t>
  </si>
  <si>
    <t>New - Position 2</t>
  </si>
  <si>
    <t>New - Position 3</t>
  </si>
  <si>
    <t>New - Position 4</t>
  </si>
  <si>
    <t>New - Position 5</t>
  </si>
  <si>
    <t>New - Position 6</t>
  </si>
  <si>
    <t>New - Position 7</t>
  </si>
  <si>
    <t>New - Wage 1</t>
  </si>
  <si>
    <t>New - Wage 2</t>
  </si>
  <si>
    <t>New - Wage 3</t>
  </si>
  <si>
    <t>New - Wage 4</t>
  </si>
  <si>
    <t>New - Wage 5</t>
  </si>
  <si>
    <t>New - Wage 6</t>
  </si>
  <si>
    <t>New - Wage 7</t>
  </si>
  <si>
    <t>Amend - Position 1</t>
  </si>
  <si>
    <t>Amend - Position 2</t>
  </si>
  <si>
    <t>Amend - Position 3</t>
  </si>
  <si>
    <t>Amend - Position 4</t>
  </si>
  <si>
    <t>Amend - Position 5</t>
  </si>
  <si>
    <t>Amend - Position 6</t>
  </si>
  <si>
    <t>Amend - Position 7</t>
  </si>
  <si>
    <t>Amend - Wage 1</t>
  </si>
  <si>
    <t>Amend - Wage 2</t>
  </si>
  <si>
    <t>Amend - Wage 3</t>
  </si>
  <si>
    <t>Amend - Wage 4</t>
  </si>
  <si>
    <t>Amend - Wage 5</t>
  </si>
  <si>
    <t>Amend - Wage 6</t>
  </si>
  <si>
    <t>Amend - Wage 7</t>
  </si>
  <si>
    <t>New - Description</t>
  </si>
  <si>
    <t>Renew - Description</t>
  </si>
  <si>
    <t>Amend - Description</t>
  </si>
  <si>
    <t>BUDGET WORKBOOK FOR PROJECTS PROPOSED</t>
  </si>
  <si>
    <t>BY AGENCIES OF THE COMMONWEALTH</t>
  </si>
  <si>
    <t xml:space="preserve">If the exact amount available for carryforward won't be known until the end of the performance period, provide the best estimate for this renewal/amendment proposal. The exact amount will be due to the OAA on October 15, 2024. The OAA will then determine if a subsequent amendment to any approved renewed and/or amended award will be needed. </t>
  </si>
  <si>
    <t>Proposal Type:</t>
  </si>
  <si>
    <t xml:space="preserve">                  701 East Franklin Street, Suite 803, Richmond, Virginia 23219 | 804-500-1810 |info@voaa.us |www.voaa.us</t>
  </si>
  <si>
    <t xml:space="preserve"> 701 East Franklin Street, Suite 803, Richmond, Virginia 23219 | 804-500-1810 | info@voaa.us | www.voaa.us</t>
  </si>
  <si>
    <t>PP2023-2024 (Only Use If Amending or Renewal)</t>
  </si>
  <si>
    <t>PP2024-2025</t>
  </si>
  <si>
    <t>PP2025-2026</t>
  </si>
  <si>
    <t>PP2026-2027</t>
  </si>
  <si>
    <t>PP2027-2028</t>
  </si>
  <si>
    <t>PP2028-2029</t>
  </si>
  <si>
    <t>Choose Proposal Type</t>
  </si>
  <si>
    <t>(Renewal and Amendment Sections Below)</t>
  </si>
  <si>
    <t>PP2028-2029 (New Only)</t>
  </si>
  <si>
    <r>
      <t xml:space="preserve">Proposed Amount of Renewal 
</t>
    </r>
    <r>
      <rPr>
        <i/>
        <sz val="11"/>
        <color theme="1"/>
        <rFont val="Arial"/>
        <family val="2"/>
      </rPr>
      <t>(See Note #2) (For New Projects Only)</t>
    </r>
  </si>
  <si>
    <t>Renewal</t>
  </si>
  <si>
    <t>Amendment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</si>
</sst>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quot;$&quot;#,##0"/>
    <numFmt numFmtId="165" formatCode="0.0"/>
    <numFmt numFmtId="166" formatCode="&quot;$&quot;#,##0.00"/>
    <numFmt numFmtId="167" formatCode="#,##0.0"/>
  </numFmts>
  <fonts count="27" x14ac:knownFonts="1">
    <font>
      <sz val="11"/>
      <color theme="1"/>
      <name val="Calibri"/>
      <family val="2"/>
      <scheme val="minor"/>
    </font>
    <font>
      <b/>
      <sz val="11"/>
      <color theme="1"/>
      <name val="Calibri"/>
      <family val="2"/>
      <scheme val="minor"/>
    </font>
    <font>
      <b/>
      <sz val="14"/>
      <color theme="1"/>
      <name val="Arial"/>
      <family val="2"/>
    </font>
    <font>
      <sz val="11"/>
      <name val="Calibri"/>
      <family val="2"/>
    </font>
    <font>
      <sz val="12"/>
      <name val="Times New Roman"/>
      <family val="1"/>
    </font>
    <font>
      <sz val="8"/>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b/>
      <u/>
      <sz val="11"/>
      <color theme="1"/>
      <name val="Arial"/>
      <family val="2"/>
    </font>
    <font>
      <b/>
      <sz val="16"/>
      <color theme="1"/>
      <name val="Merriweather"/>
    </font>
    <font>
      <b/>
      <sz val="16"/>
      <color theme="1"/>
      <name val="Arial"/>
      <family val="2"/>
    </font>
    <font>
      <i/>
      <sz val="11"/>
      <color theme="1"/>
      <name val="Arial"/>
      <family val="2"/>
    </font>
    <font>
      <b/>
      <sz val="17"/>
      <color theme="1"/>
      <name val="Merriweather"/>
    </font>
    <font>
      <sz val="11"/>
      <color theme="0"/>
      <name val="Arial"/>
      <family val="2"/>
    </font>
    <font>
      <sz val="11"/>
      <color theme="1"/>
      <name val="Calibri"/>
      <family val="2"/>
      <scheme val="minor"/>
    </font>
    <font>
      <sz val="10"/>
      <color theme="1"/>
      <name val="Arial"/>
      <family val="2"/>
    </font>
    <font>
      <sz val="9"/>
      <color theme="1"/>
      <name val="Arial"/>
      <family val="2"/>
    </font>
    <font>
      <sz val="10"/>
      <color theme="1"/>
      <name val="Merriweather"/>
    </font>
    <font>
      <b/>
      <sz val="12"/>
      <color theme="1"/>
      <name val="Source Sans Pro"/>
      <family val="2"/>
    </font>
    <font>
      <sz val="11"/>
      <color theme="1"/>
      <name val="Source Sans Pro"/>
      <family val="2"/>
    </font>
    <font>
      <b/>
      <sz val="11"/>
      <color theme="1"/>
      <name val="Source Sans Pro"/>
      <family val="2"/>
    </font>
    <font>
      <b/>
      <sz val="14"/>
      <color theme="1"/>
      <name val="Source Sans Pro"/>
      <family val="2"/>
    </font>
    <font>
      <b/>
      <sz val="16"/>
      <color theme="1"/>
      <name val="Source Sans Pro"/>
      <family val="2"/>
    </font>
    <font>
      <sz val="12"/>
      <color theme="1"/>
      <name val="Source Sans Pro"/>
      <family val="2"/>
    </font>
    <font>
      <sz val="10"/>
      <color theme="1"/>
      <name val="Source Sans Pro"/>
      <family val="2"/>
    </font>
  </fonts>
  <fills count="9">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theme="1"/>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top style="thin">
        <color theme="6"/>
      </top>
      <bottom style="thin">
        <color theme="6"/>
      </bottom>
      <diagonal/>
    </border>
    <border>
      <left style="thin">
        <color indexed="64"/>
      </left>
      <right style="thin">
        <color theme="6"/>
      </right>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indexed="64"/>
      </right>
      <top/>
      <bottom style="thin">
        <color theme="6"/>
      </bottom>
      <diagonal/>
    </border>
    <border>
      <left style="thin">
        <color theme="6"/>
      </left>
      <right style="thin">
        <color indexed="64"/>
      </right>
      <top style="thin">
        <color theme="6"/>
      </top>
      <bottom style="thin">
        <color theme="6"/>
      </bottom>
      <diagonal/>
    </border>
    <border>
      <left style="thin">
        <color indexed="64"/>
      </left>
      <right/>
      <top/>
      <bottom style="thin">
        <color theme="6"/>
      </bottom>
      <diagonal/>
    </border>
    <border>
      <left style="thin">
        <color indexed="64"/>
      </left>
      <right/>
      <top style="thin">
        <color theme="6"/>
      </top>
      <bottom style="thin">
        <color theme="6"/>
      </bottom>
      <diagonal/>
    </border>
    <border>
      <left style="thin">
        <color indexed="64"/>
      </left>
      <right/>
      <top style="thin">
        <color theme="6"/>
      </top>
      <bottom style="thin">
        <color indexed="64"/>
      </bottom>
      <diagonal/>
    </border>
    <border>
      <left/>
      <right/>
      <top style="thin">
        <color theme="6"/>
      </top>
      <bottom/>
      <diagonal/>
    </border>
    <border>
      <left/>
      <right style="thin">
        <color theme="6"/>
      </right>
      <top style="thin">
        <color indexed="64"/>
      </top>
      <bottom style="thin">
        <color theme="6"/>
      </bottom>
      <diagonal/>
    </border>
    <border>
      <left style="thin">
        <color theme="6"/>
      </left>
      <right style="thin">
        <color theme="6"/>
      </right>
      <top style="thin">
        <color indexed="64"/>
      </top>
      <bottom style="thin">
        <color theme="6"/>
      </bottom>
      <diagonal/>
    </border>
    <border>
      <left style="thin">
        <color theme="6"/>
      </left>
      <right/>
      <top style="thin">
        <color indexed="64"/>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theme="6"/>
      </left>
      <right/>
      <top style="thin">
        <color theme="6"/>
      </top>
      <bottom/>
      <diagonal/>
    </border>
    <border>
      <left style="thin">
        <color indexed="64"/>
      </left>
      <right style="thin">
        <color theme="6"/>
      </right>
      <top style="thin">
        <color indexed="64"/>
      </top>
      <bottom style="thin">
        <color theme="6"/>
      </bottom>
      <diagonal/>
    </border>
    <border>
      <left style="thin">
        <color indexed="64"/>
      </left>
      <right style="thin">
        <color theme="6"/>
      </right>
      <top style="thin">
        <color theme="6"/>
      </top>
      <bottom/>
      <diagonal/>
    </border>
    <border>
      <left style="thin">
        <color theme="6"/>
      </left>
      <right style="thin">
        <color indexed="64"/>
      </right>
      <top style="thin">
        <color indexed="64"/>
      </top>
      <bottom style="thin">
        <color theme="6"/>
      </bottom>
      <diagonal/>
    </border>
    <border>
      <left style="thin">
        <color theme="6"/>
      </left>
      <right style="thin">
        <color indexed="64"/>
      </right>
      <top style="thin">
        <color theme="6"/>
      </top>
      <bottom/>
      <diagonal/>
    </border>
    <border>
      <left/>
      <right style="thin">
        <color indexed="64"/>
      </right>
      <top style="thin">
        <color indexed="64"/>
      </top>
      <bottom style="thin">
        <color theme="6"/>
      </bottom>
      <diagonal/>
    </border>
    <border>
      <left/>
      <right style="thin">
        <color indexed="64"/>
      </right>
      <top style="thin">
        <color theme="6"/>
      </top>
      <bottom style="thin">
        <color theme="6"/>
      </bottom>
      <diagonal/>
    </border>
    <border>
      <left/>
      <right style="thin">
        <color indexed="64"/>
      </right>
      <top style="thin">
        <color theme="6"/>
      </top>
      <bottom/>
      <diagonal/>
    </border>
    <border>
      <left style="thin">
        <color indexed="64"/>
      </left>
      <right style="thin">
        <color indexed="64"/>
      </right>
      <top/>
      <bottom style="thin">
        <color theme="6"/>
      </bottom>
      <diagonal/>
    </border>
    <border>
      <left/>
      <right/>
      <top/>
      <bottom style="double">
        <color indexed="64"/>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double">
        <color indexed="64"/>
      </bottom>
      <diagonal/>
    </border>
    <border>
      <left style="thin">
        <color indexed="64"/>
      </left>
      <right/>
      <top style="thin">
        <color theme="6"/>
      </top>
      <bottom/>
      <diagonal/>
    </border>
    <border>
      <left/>
      <right/>
      <top style="thin">
        <color theme="6"/>
      </top>
      <bottom style="thin">
        <color indexed="64"/>
      </bottom>
      <diagonal/>
    </border>
    <border>
      <left style="thin">
        <color indexed="64"/>
      </left>
      <right style="thin">
        <color indexed="64"/>
      </right>
      <top style="thin">
        <color theme="6"/>
      </top>
      <bottom/>
      <diagonal/>
    </border>
    <border>
      <left style="thin">
        <color indexed="64"/>
      </left>
      <right style="thin">
        <color indexed="64"/>
      </right>
      <top style="thin">
        <color theme="6"/>
      </top>
      <bottom style="thin">
        <color indexed="64"/>
      </bottom>
      <diagonal/>
    </border>
    <border>
      <left/>
      <right style="thin">
        <color indexed="64"/>
      </right>
      <top style="thin">
        <color theme="6"/>
      </top>
      <bottom style="thin">
        <color indexed="64"/>
      </bottom>
      <diagonal/>
    </border>
    <border>
      <left/>
      <right/>
      <top/>
      <bottom style="thin">
        <color theme="6"/>
      </bottom>
      <diagonal/>
    </border>
  </borders>
  <cellStyleXfs count="3">
    <xf numFmtId="0" fontId="0" fillId="0" borderId="0"/>
    <xf numFmtId="0" fontId="3" fillId="0" borderId="0"/>
    <xf numFmtId="44" fontId="16" fillId="0" borderId="0" applyFont="0" applyFill="0" applyBorder="0" applyAlignment="0" applyProtection="0"/>
  </cellStyleXfs>
  <cellXfs count="250">
    <xf numFmtId="0" fontId="0" fillId="0" borderId="0" xfId="0"/>
    <xf numFmtId="0" fontId="4" fillId="2" borderId="0" xfId="1" applyFont="1" applyFill="1" applyAlignment="1">
      <alignment horizontal="left" vertical="center"/>
    </xf>
    <xf numFmtId="0" fontId="4" fillId="3" borderId="0" xfId="1" applyFont="1" applyFill="1" applyAlignment="1">
      <alignment horizontal="left" vertical="center"/>
    </xf>
    <xf numFmtId="0" fontId="6" fillId="0" borderId="0" xfId="0" applyFont="1"/>
    <xf numFmtId="0" fontId="6" fillId="0" borderId="0" xfId="0" applyFont="1" applyAlignment="1">
      <alignment horizontal="center"/>
    </xf>
    <xf numFmtId="0" fontId="2" fillId="0" borderId="0" xfId="0" applyFont="1"/>
    <xf numFmtId="0" fontId="7" fillId="0" borderId="0" xfId="0" applyFont="1" applyAlignment="1">
      <alignment horizontal="right"/>
    </xf>
    <xf numFmtId="42" fontId="6" fillId="0" borderId="0" xfId="0" applyNumberFormat="1" applyFont="1"/>
    <xf numFmtId="0" fontId="6" fillId="0" borderId="6" xfId="0" applyFont="1" applyBorder="1"/>
    <xf numFmtId="0" fontId="6" fillId="0" borderId="9" xfId="0" applyFont="1" applyBorder="1"/>
    <xf numFmtId="0" fontId="7" fillId="0" borderId="0" xfId="0" applyFont="1"/>
    <xf numFmtId="0" fontId="6" fillId="0" borderId="6" xfId="0" applyFont="1" applyBorder="1" applyAlignment="1">
      <alignment horizontal="center"/>
    </xf>
    <xf numFmtId="0" fontId="6" fillId="0" borderId="11" xfId="0" applyFont="1" applyBorder="1"/>
    <xf numFmtId="164" fontId="6" fillId="0" borderId="11" xfId="0" applyNumberFormat="1" applyFont="1" applyBorder="1"/>
    <xf numFmtId="0" fontId="10" fillId="0" borderId="0" xfId="0" applyFont="1"/>
    <xf numFmtId="164" fontId="7" fillId="4" borderId="4" xfId="0" applyNumberFormat="1" applyFont="1" applyFill="1" applyBorder="1"/>
    <xf numFmtId="0" fontId="6" fillId="0" borderId="5" xfId="0" applyFont="1" applyBorder="1" applyAlignment="1">
      <alignment horizontal="center" vertical="center" wrapText="1"/>
    </xf>
    <xf numFmtId="0" fontId="6" fillId="0" borderId="0" xfId="0" applyFont="1" applyAlignment="1">
      <alignment vertical="center"/>
    </xf>
    <xf numFmtId="167" fontId="7" fillId="4" borderId="4" xfId="0" applyNumberFormat="1" applyFont="1" applyFill="1" applyBorder="1" applyAlignment="1">
      <alignment horizont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12" fillId="0" borderId="0" xfId="0" applyFont="1"/>
    <xf numFmtId="164" fontId="6" fillId="0" borderId="18" xfId="0" applyNumberFormat="1" applyFont="1" applyBorder="1"/>
    <xf numFmtId="164" fontId="6" fillId="0" borderId="19" xfId="0" applyNumberFormat="1" applyFont="1" applyBorder="1"/>
    <xf numFmtId="42" fontId="6" fillId="0" borderId="0" xfId="0" applyNumberFormat="1" applyFont="1" applyAlignment="1">
      <alignment vertical="center"/>
    </xf>
    <xf numFmtId="42" fontId="6" fillId="0" borderId="0" xfId="0" applyNumberFormat="1" applyFont="1" applyAlignment="1">
      <alignment horizontal="center" vertical="center"/>
    </xf>
    <xf numFmtId="42" fontId="7" fillId="0" borderId="0" xfId="0" applyNumberFormat="1" applyFont="1" applyAlignment="1">
      <alignment vertical="center"/>
    </xf>
    <xf numFmtId="164" fontId="6" fillId="0" borderId="32" xfId="0" applyNumberFormat="1" applyFont="1" applyBorder="1"/>
    <xf numFmtId="164" fontId="6" fillId="0" borderId="33" xfId="0" applyNumberFormat="1" applyFont="1" applyBorder="1"/>
    <xf numFmtId="164" fontId="6" fillId="0" borderId="34" xfId="0" applyNumberFormat="1" applyFont="1" applyBorder="1"/>
    <xf numFmtId="164" fontId="6" fillId="0" borderId="35" xfId="0" applyNumberFormat="1" applyFont="1" applyBorder="1"/>
    <xf numFmtId="164" fontId="6" fillId="0" borderId="36" xfId="0" applyNumberFormat="1" applyFont="1" applyBorder="1"/>
    <xf numFmtId="0" fontId="7" fillId="0" borderId="10" xfId="0" applyFont="1" applyBorder="1" applyAlignment="1">
      <alignment horizontal="center" vertical="center"/>
    </xf>
    <xf numFmtId="0" fontId="6" fillId="0" borderId="0" xfId="0" applyFont="1" applyAlignment="1">
      <alignment horizontal="right" vertical="center"/>
    </xf>
    <xf numFmtId="0" fontId="15" fillId="0" borderId="0" xfId="0" applyFont="1" applyAlignment="1">
      <alignment horizontal="center"/>
    </xf>
    <xf numFmtId="0" fontId="6" fillId="6" borderId="24" xfId="0" applyFont="1" applyFill="1" applyBorder="1" applyAlignment="1" applyProtection="1">
      <alignment vertical="center" wrapText="1"/>
      <protection locked="0"/>
    </xf>
    <xf numFmtId="0" fontId="6" fillId="6" borderId="25" xfId="0" applyFont="1" applyFill="1" applyBorder="1" applyAlignment="1" applyProtection="1">
      <alignment horizontal="center"/>
      <protection locked="0"/>
    </xf>
    <xf numFmtId="166" fontId="6" fillId="6" borderId="25" xfId="0" applyNumberFormat="1" applyFont="1" applyFill="1" applyBorder="1" applyAlignment="1" applyProtection="1">
      <alignment horizontal="center"/>
      <protection locked="0"/>
    </xf>
    <xf numFmtId="1" fontId="6" fillId="6" borderId="26" xfId="0" applyNumberFormat="1" applyFont="1" applyFill="1" applyBorder="1" applyAlignment="1" applyProtection="1">
      <alignment horizontal="center"/>
      <protection locked="0"/>
    </xf>
    <xf numFmtId="0" fontId="6" fillId="6" borderId="27" xfId="0" applyFont="1" applyFill="1" applyBorder="1" applyAlignment="1" applyProtection="1">
      <alignment vertical="center" wrapText="1"/>
      <protection locked="0"/>
    </xf>
    <xf numFmtId="0" fontId="6" fillId="6" borderId="13" xfId="0" applyFont="1" applyFill="1" applyBorder="1" applyAlignment="1" applyProtection="1">
      <alignment horizontal="center"/>
      <protection locked="0"/>
    </xf>
    <xf numFmtId="166" fontId="6" fillId="6" borderId="13" xfId="0" applyNumberFormat="1" applyFont="1" applyFill="1" applyBorder="1" applyAlignment="1" applyProtection="1">
      <alignment horizontal="center"/>
      <protection locked="0"/>
    </xf>
    <xf numFmtId="1" fontId="6" fillId="6" borderId="15" xfId="0" applyNumberFormat="1" applyFont="1" applyFill="1" applyBorder="1" applyAlignment="1" applyProtection="1">
      <alignment horizontal="center"/>
      <protection locked="0"/>
    </xf>
    <xf numFmtId="0" fontId="6" fillId="6" borderId="28" xfId="0" applyFont="1" applyFill="1" applyBorder="1" applyAlignment="1" applyProtection="1">
      <alignment horizontal="center"/>
      <protection locked="0"/>
    </xf>
    <xf numFmtId="166" fontId="6" fillId="6" borderId="28" xfId="0" applyNumberFormat="1" applyFont="1" applyFill="1" applyBorder="1" applyAlignment="1" applyProtection="1">
      <alignment horizontal="center"/>
      <protection locked="0"/>
    </xf>
    <xf numFmtId="1" fontId="6" fillId="6" borderId="29" xfId="0" applyNumberFormat="1" applyFont="1" applyFill="1" applyBorder="1" applyAlignment="1" applyProtection="1">
      <alignment horizontal="center"/>
      <protection locked="0"/>
    </xf>
    <xf numFmtId="0" fontId="6" fillId="6" borderId="30" xfId="0" applyFont="1" applyFill="1" applyBorder="1" applyAlignment="1" applyProtection="1">
      <alignment horizontal="center"/>
      <protection locked="0"/>
    </xf>
    <xf numFmtId="1" fontId="6" fillId="6" borderId="25" xfId="0" applyNumberFormat="1" applyFont="1" applyFill="1" applyBorder="1" applyAlignment="1" applyProtection="1">
      <alignment horizontal="center"/>
      <protection locked="0"/>
    </xf>
    <xf numFmtId="0" fontId="6" fillId="6" borderId="17" xfId="0" applyFont="1" applyFill="1" applyBorder="1" applyAlignment="1" applyProtection="1">
      <alignment horizontal="center"/>
      <protection locked="0"/>
    </xf>
    <xf numFmtId="1" fontId="6" fillId="6" borderId="13" xfId="0" applyNumberFormat="1" applyFont="1" applyFill="1" applyBorder="1" applyAlignment="1" applyProtection="1">
      <alignment horizontal="center"/>
      <protection locked="0"/>
    </xf>
    <xf numFmtId="0" fontId="6" fillId="6" borderId="31" xfId="0" applyFont="1" applyFill="1" applyBorder="1" applyAlignment="1" applyProtection="1">
      <alignment horizontal="center"/>
      <protection locked="0"/>
    </xf>
    <xf numFmtId="1" fontId="6" fillId="6" borderId="28" xfId="0" applyNumberFormat="1" applyFont="1" applyFill="1" applyBorder="1" applyAlignment="1" applyProtection="1">
      <alignment horizontal="center"/>
      <protection locked="0"/>
    </xf>
    <xf numFmtId="0" fontId="6" fillId="6" borderId="24" xfId="0" applyFont="1" applyFill="1" applyBorder="1" applyProtection="1">
      <protection locked="0"/>
    </xf>
    <xf numFmtId="165" fontId="6" fillId="6" borderId="25" xfId="0" applyNumberFormat="1" applyFont="1" applyFill="1" applyBorder="1" applyAlignment="1" applyProtection="1">
      <alignment horizontal="center"/>
      <protection locked="0"/>
    </xf>
    <xf numFmtId="164" fontId="6" fillId="6" borderId="25" xfId="0" applyNumberFormat="1" applyFont="1" applyFill="1" applyBorder="1" applyProtection="1">
      <protection locked="0"/>
    </xf>
    <xf numFmtId="164" fontId="6" fillId="6" borderId="26" xfId="0" applyNumberFormat="1" applyFont="1" applyFill="1" applyBorder="1" applyProtection="1">
      <protection locked="0"/>
    </xf>
    <xf numFmtId="0" fontId="6" fillId="6" borderId="27" xfId="0" applyFont="1" applyFill="1" applyBorder="1" applyProtection="1">
      <protection locked="0"/>
    </xf>
    <xf numFmtId="165" fontId="6" fillId="6" borderId="13" xfId="0" applyNumberFormat="1" applyFont="1" applyFill="1" applyBorder="1" applyAlignment="1" applyProtection="1">
      <alignment horizontal="center"/>
      <protection locked="0"/>
    </xf>
    <xf numFmtId="164" fontId="6" fillId="6" borderId="13" xfId="0" applyNumberFormat="1" applyFont="1" applyFill="1" applyBorder="1" applyProtection="1">
      <protection locked="0"/>
    </xf>
    <xf numFmtId="164" fontId="6" fillId="6" borderId="15" xfId="0" applyNumberFormat="1" applyFont="1" applyFill="1" applyBorder="1" applyProtection="1">
      <protection locked="0"/>
    </xf>
    <xf numFmtId="165" fontId="6" fillId="6" borderId="28" xfId="0" applyNumberFormat="1" applyFont="1" applyFill="1" applyBorder="1" applyAlignment="1" applyProtection="1">
      <alignment horizontal="center"/>
      <protection locked="0"/>
    </xf>
    <xf numFmtId="164" fontId="6" fillId="6" borderId="28" xfId="0" applyNumberFormat="1" applyFont="1" applyFill="1" applyBorder="1" applyProtection="1">
      <protection locked="0"/>
    </xf>
    <xf numFmtId="164" fontId="6" fillId="6" borderId="29" xfId="0" applyNumberFormat="1" applyFont="1" applyFill="1" applyBorder="1" applyProtection="1">
      <protection locked="0"/>
    </xf>
    <xf numFmtId="165" fontId="6" fillId="6" borderId="30" xfId="0" applyNumberFormat="1" applyFont="1" applyFill="1" applyBorder="1" applyAlignment="1" applyProtection="1">
      <alignment horizontal="center"/>
      <protection locked="0"/>
    </xf>
    <xf numFmtId="165" fontId="6" fillId="6" borderId="17" xfId="0" applyNumberFormat="1" applyFont="1" applyFill="1" applyBorder="1" applyAlignment="1" applyProtection="1">
      <alignment horizontal="center"/>
      <protection locked="0"/>
    </xf>
    <xf numFmtId="165" fontId="6" fillId="6" borderId="31" xfId="0" applyNumberFormat="1" applyFont="1" applyFill="1" applyBorder="1" applyAlignment="1" applyProtection="1">
      <alignment horizontal="center"/>
      <protection locked="0"/>
    </xf>
    <xf numFmtId="0" fontId="6" fillId="6" borderId="15" xfId="0" applyFont="1" applyFill="1" applyBorder="1" applyAlignment="1" applyProtection="1">
      <alignment vertical="center" wrapText="1"/>
      <protection locked="0"/>
    </xf>
    <xf numFmtId="165" fontId="6" fillId="6" borderId="16" xfId="0" applyNumberFormat="1" applyFont="1" applyFill="1" applyBorder="1" applyAlignment="1" applyProtection="1">
      <alignment horizontal="center"/>
      <protection locked="0"/>
    </xf>
    <xf numFmtId="164" fontId="6" fillId="6" borderId="14" xfId="0" applyNumberFormat="1" applyFont="1" applyFill="1" applyBorder="1" applyProtection="1">
      <protection locked="0"/>
    </xf>
    <xf numFmtId="165" fontId="6" fillId="6" borderId="16" xfId="0" applyNumberFormat="1" applyFont="1" applyFill="1" applyBorder="1" applyAlignment="1" applyProtection="1">
      <alignment horizontal="center" vertical="center"/>
      <protection locked="0"/>
    </xf>
    <xf numFmtId="165" fontId="6" fillId="6" borderId="17" xfId="0" applyNumberFormat="1" applyFont="1" applyFill="1" applyBorder="1" applyAlignment="1" applyProtection="1">
      <alignment horizontal="center" vertical="center"/>
      <protection locked="0"/>
    </xf>
    <xf numFmtId="0" fontId="8" fillId="0" borderId="0" xfId="0" applyFont="1"/>
    <xf numFmtId="164" fontId="7" fillId="4" borderId="4" xfId="0" applyNumberFormat="1" applyFont="1" applyFill="1" applyBorder="1" applyAlignment="1">
      <alignment horizontal="center"/>
    </xf>
    <xf numFmtId="0" fontId="6" fillId="0" borderId="39" xfId="0" applyFont="1" applyBorder="1" applyAlignment="1">
      <alignment horizontal="center"/>
    </xf>
    <xf numFmtId="0" fontId="6" fillId="0" borderId="39" xfId="0" applyFont="1" applyBorder="1"/>
    <xf numFmtId="165" fontId="6" fillId="6" borderId="31" xfId="0" applyNumberFormat="1" applyFont="1" applyFill="1" applyBorder="1" applyAlignment="1" applyProtection="1">
      <alignment horizontal="center" vertical="center"/>
      <protection locked="0"/>
    </xf>
    <xf numFmtId="0" fontId="7" fillId="4" borderId="40" xfId="0" applyFont="1" applyFill="1" applyBorder="1" applyAlignment="1">
      <alignment horizontal="center"/>
    </xf>
    <xf numFmtId="164" fontId="7" fillId="4" borderId="40" xfId="0" applyNumberFormat="1" applyFont="1" applyFill="1" applyBorder="1" applyAlignment="1">
      <alignment horizontal="center"/>
    </xf>
    <xf numFmtId="164" fontId="7" fillId="4" borderId="40" xfId="0" applyNumberFormat="1" applyFont="1" applyFill="1" applyBorder="1"/>
    <xf numFmtId="165" fontId="7" fillId="4" borderId="40" xfId="0" applyNumberFormat="1" applyFont="1" applyFill="1" applyBorder="1" applyAlignment="1">
      <alignment horizontal="center"/>
    </xf>
    <xf numFmtId="0" fontId="8" fillId="0" borderId="0" xfId="0" applyFont="1" applyAlignment="1">
      <alignment horizontal="left" vertical="center"/>
    </xf>
    <xf numFmtId="0" fontId="8" fillId="0" borderId="0" xfId="0" applyFont="1" applyAlignment="1">
      <alignment vertical="center"/>
    </xf>
    <xf numFmtId="42" fontId="13" fillId="0" borderId="0" xfId="0" applyNumberFormat="1" applyFont="1"/>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14" fillId="0" borderId="0" xfId="0" applyFont="1" applyAlignment="1">
      <alignment wrapText="1"/>
    </xf>
    <xf numFmtId="0" fontId="14" fillId="0" borderId="0" xfId="0" applyFont="1" applyAlignment="1">
      <alignment horizontal="left" wrapText="1"/>
    </xf>
    <xf numFmtId="0" fontId="0" fillId="0" borderId="0" xfId="0" applyAlignment="1">
      <alignment vertical="center"/>
    </xf>
    <xf numFmtId="0" fontId="6" fillId="0" borderId="0" xfId="0" applyFont="1" applyAlignment="1">
      <alignment horizontal="left"/>
    </xf>
    <xf numFmtId="0" fontId="2" fillId="0" borderId="0" xfId="0" applyFont="1" applyAlignment="1">
      <alignment horizontal="center"/>
    </xf>
    <xf numFmtId="0" fontId="7" fillId="0" borderId="1" xfId="0" applyFont="1" applyBorder="1" applyAlignment="1">
      <alignment horizontal="center" vertical="center" wrapText="1"/>
    </xf>
    <xf numFmtId="0" fontId="6" fillId="0" borderId="0" xfId="0" quotePrefix="1" applyFont="1" applyAlignment="1">
      <alignment horizontal="left" vertical="top" wrapText="1"/>
    </xf>
    <xf numFmtId="0" fontId="7" fillId="0" borderId="0" xfId="0" applyFont="1" applyAlignment="1">
      <alignment horizontal="right" vertical="center" wrapText="1"/>
    </xf>
    <xf numFmtId="0" fontId="7" fillId="0" borderId="6" xfId="0" applyFont="1" applyBorder="1" applyAlignment="1">
      <alignment horizontal="center" wrapText="1"/>
    </xf>
    <xf numFmtId="0" fontId="1" fillId="0" borderId="0" xfId="0" applyFont="1" applyAlignment="1">
      <alignment horizontal="center" wrapText="1"/>
    </xf>
    <xf numFmtId="0" fontId="1" fillId="0" borderId="11" xfId="0" applyFont="1" applyBorder="1" applyAlignment="1">
      <alignment horizontal="center" wrapText="1"/>
    </xf>
    <xf numFmtId="0" fontId="6" fillId="0" borderId="0" xfId="0" applyFont="1" applyAlignment="1">
      <alignment horizontal="left" vertical="center" wrapText="1"/>
    </xf>
    <xf numFmtId="42" fontId="6" fillId="0" borderId="0" xfId="0" applyNumberFormat="1" applyFont="1" applyAlignment="1" applyProtection="1">
      <alignment vertical="center"/>
      <protection locked="0"/>
    </xf>
    <xf numFmtId="42" fontId="7" fillId="0" borderId="0" xfId="0" applyNumberFormat="1" applyFont="1" applyAlignment="1">
      <alignment horizontal="center" vertical="center"/>
    </xf>
    <xf numFmtId="42" fontId="7" fillId="0" borderId="0" xfId="0" applyNumberFormat="1" applyFont="1" applyAlignment="1" applyProtection="1">
      <alignment vertical="center"/>
      <protection locked="0"/>
    </xf>
    <xf numFmtId="0" fontId="6" fillId="0" borderId="0" xfId="0" applyFont="1" applyAlignment="1" applyProtection="1">
      <alignment horizontal="left" vertical="center" wrapText="1"/>
      <protection locked="0"/>
    </xf>
    <xf numFmtId="42" fontId="6" fillId="7" borderId="20" xfId="0" applyNumberFormat="1" applyFont="1" applyFill="1" applyBorder="1" applyAlignment="1">
      <alignment horizontal="center" vertical="center"/>
    </xf>
    <xf numFmtId="42" fontId="6" fillId="7" borderId="22" xfId="0" applyNumberFormat="1" applyFont="1" applyFill="1" applyBorder="1" applyAlignment="1">
      <alignment horizontal="center" vertical="center"/>
    </xf>
    <xf numFmtId="42" fontId="6" fillId="7" borderId="43" xfId="0" applyNumberFormat="1" applyFont="1" applyFill="1" applyBorder="1" applyAlignment="1">
      <alignment horizontal="center" vertical="center"/>
    </xf>
    <xf numFmtId="42" fontId="6" fillId="7" borderId="23" xfId="0" applyNumberFormat="1" applyFont="1" applyFill="1" applyBorder="1" applyAlignment="1">
      <alignment horizontal="center" vertical="center"/>
    </xf>
    <xf numFmtId="42" fontId="6" fillId="7" borderId="37" xfId="0" applyNumberFormat="1" applyFont="1" applyFill="1" applyBorder="1" applyAlignment="1">
      <alignment horizontal="center" vertical="center"/>
    </xf>
    <xf numFmtId="42" fontId="6" fillId="7" borderId="20" xfId="0" applyNumberFormat="1" applyFont="1" applyFill="1" applyBorder="1" applyAlignment="1" applyProtection="1">
      <alignment horizontal="center" vertical="center"/>
      <protection locked="0"/>
    </xf>
    <xf numFmtId="42" fontId="6" fillId="7" borderId="21" xfId="0" applyNumberFormat="1" applyFont="1" applyFill="1" applyBorder="1" applyAlignment="1">
      <alignment horizontal="center" vertical="center"/>
    </xf>
    <xf numFmtId="42" fontId="6" fillId="7" borderId="21" xfId="0" applyNumberFormat="1" applyFont="1" applyFill="1" applyBorder="1" applyAlignment="1" applyProtection="1">
      <alignment horizontal="center" vertical="center"/>
      <protection locked="0"/>
    </xf>
    <xf numFmtId="42" fontId="6" fillId="7" borderId="22" xfId="0" applyNumberFormat="1" applyFont="1" applyFill="1" applyBorder="1" applyAlignment="1" applyProtection="1">
      <alignment horizontal="center" vertical="center"/>
      <protection locked="0"/>
    </xf>
    <xf numFmtId="42" fontId="7" fillId="7" borderId="4" xfId="0" applyNumberFormat="1" applyFont="1" applyFill="1" applyBorder="1" applyAlignment="1">
      <alignment vertical="center"/>
    </xf>
    <xf numFmtId="0" fontId="17" fillId="0" borderId="0" xfId="0" applyFont="1" applyAlignment="1">
      <alignment horizontal="right" vertical="center"/>
    </xf>
    <xf numFmtId="42" fontId="6" fillId="8" borderId="20" xfId="0" applyNumberFormat="1" applyFont="1" applyFill="1" applyBorder="1" applyAlignment="1">
      <alignment horizontal="center" vertical="center"/>
    </xf>
    <xf numFmtId="42" fontId="6" fillId="8" borderId="44" xfId="0" applyNumberFormat="1" applyFont="1" applyFill="1" applyBorder="1" applyAlignment="1">
      <alignment horizontal="center" vertical="center"/>
    </xf>
    <xf numFmtId="42" fontId="6" fillId="8" borderId="47" xfId="0" applyNumberFormat="1" applyFont="1" applyFill="1" applyBorder="1" applyAlignment="1">
      <alignment horizontal="center" vertical="center"/>
    </xf>
    <xf numFmtId="42" fontId="6" fillId="8" borderId="22" xfId="0" applyNumberFormat="1" applyFont="1" applyFill="1" applyBorder="1" applyAlignment="1">
      <alignment horizontal="center" vertical="center"/>
    </xf>
    <xf numFmtId="42" fontId="6" fillId="8" borderId="45" xfId="0" applyNumberFormat="1" applyFont="1" applyFill="1" applyBorder="1" applyAlignment="1">
      <alignment horizontal="center" vertical="center"/>
    </xf>
    <xf numFmtId="0" fontId="6" fillId="8" borderId="0" xfId="0" applyFont="1" applyFill="1"/>
    <xf numFmtId="0" fontId="6" fillId="8" borderId="0" xfId="0" applyFont="1" applyFill="1" applyAlignment="1">
      <alignment horizontal="center"/>
    </xf>
    <xf numFmtId="0" fontId="11" fillId="0" borderId="0" xfId="0" applyFont="1" applyAlignment="1">
      <alignment wrapText="1"/>
    </xf>
    <xf numFmtId="0" fontId="19" fillId="0" borderId="0" xfId="0" applyFont="1"/>
    <xf numFmtId="0" fontId="21" fillId="0" borderId="0" xfId="0" applyFont="1"/>
    <xf numFmtId="0" fontId="21" fillId="0" borderId="0" xfId="0" quotePrefix="1" applyFont="1"/>
    <xf numFmtId="0" fontId="23" fillId="0" borderId="0" xfId="0" applyFont="1"/>
    <xf numFmtId="0" fontId="24" fillId="0" borderId="0" xfId="0" applyFont="1"/>
    <xf numFmtId="0" fontId="25" fillId="0" borderId="0" xfId="0" quotePrefix="1" applyFont="1"/>
    <xf numFmtId="0" fontId="25" fillId="0" borderId="0" xfId="0" applyFont="1"/>
    <xf numFmtId="0" fontId="20" fillId="0" borderId="0" xfId="0" applyFont="1" applyAlignment="1">
      <alignment vertical="center" wrapText="1"/>
    </xf>
    <xf numFmtId="0" fontId="20" fillId="0" borderId="6" xfId="0" applyFont="1" applyBorder="1" applyAlignment="1">
      <alignment horizontal="right" vertical="center" wrapText="1"/>
    </xf>
    <xf numFmtId="0" fontId="20" fillId="0" borderId="0" xfId="0" applyFont="1" applyAlignment="1">
      <alignment horizontal="right" vertical="center" wrapText="1"/>
    </xf>
    <xf numFmtId="166" fontId="6" fillId="5" borderId="44" xfId="0" applyNumberFormat="1" applyFont="1" applyFill="1" applyBorder="1" applyAlignment="1">
      <alignment horizontal="center" vertical="center"/>
    </xf>
    <xf numFmtId="166" fontId="6" fillId="5" borderId="42" xfId="0" applyNumberFormat="1" applyFont="1" applyFill="1" applyBorder="1" applyAlignment="1">
      <alignment horizontal="center" vertical="center"/>
    </xf>
    <xf numFmtId="166" fontId="6" fillId="5" borderId="45" xfId="0" applyNumberFormat="1" applyFont="1" applyFill="1" applyBorder="1" applyAlignment="1">
      <alignment horizontal="center" vertical="center"/>
    </xf>
    <xf numFmtId="166" fontId="6" fillId="5" borderId="22" xfId="0" applyNumberFormat="1" applyFont="1" applyFill="1" applyBorder="1" applyAlignment="1">
      <alignment horizontal="center" vertical="center"/>
    </xf>
    <xf numFmtId="166" fontId="6" fillId="5" borderId="20" xfId="0" applyNumberFormat="1" applyFont="1" applyFill="1" applyBorder="1" applyAlignment="1">
      <alignment horizontal="center" vertical="center"/>
    </xf>
    <xf numFmtId="166" fontId="6" fillId="5" borderId="47" xfId="0" applyNumberFormat="1" applyFont="1" applyFill="1" applyBorder="1" applyAlignment="1">
      <alignment horizontal="center" vertical="center"/>
    </xf>
    <xf numFmtId="166" fontId="6" fillId="8" borderId="42" xfId="0" applyNumberFormat="1" applyFont="1" applyFill="1" applyBorder="1" applyAlignment="1">
      <alignment horizontal="center" vertical="center"/>
    </xf>
    <xf numFmtId="166" fontId="6" fillId="8" borderId="23" xfId="0" applyNumberFormat="1" applyFont="1" applyFill="1" applyBorder="1" applyAlignment="1">
      <alignment horizontal="center" vertical="center"/>
    </xf>
    <xf numFmtId="166" fontId="6" fillId="7" borderId="23" xfId="0" applyNumberFormat="1" applyFont="1" applyFill="1" applyBorder="1" applyAlignment="1">
      <alignment horizontal="center" vertical="center"/>
    </xf>
    <xf numFmtId="166" fontId="6" fillId="5" borderId="20" xfId="0" applyNumberFormat="1" applyFont="1" applyFill="1" applyBorder="1" applyAlignment="1" applyProtection="1">
      <alignment vertical="center"/>
      <protection locked="0"/>
    </xf>
    <xf numFmtId="166" fontId="6" fillId="5" borderId="23" xfId="0" applyNumberFormat="1" applyFont="1" applyFill="1" applyBorder="1" applyAlignment="1">
      <alignment horizontal="center" vertical="center"/>
    </xf>
    <xf numFmtId="166" fontId="6" fillId="5" borderId="43" xfId="0" applyNumberFormat="1" applyFont="1" applyFill="1" applyBorder="1" applyAlignment="1">
      <alignment horizontal="center" vertical="center"/>
    </xf>
    <xf numFmtId="166" fontId="6" fillId="5" borderId="22" xfId="0" applyNumberFormat="1" applyFont="1" applyFill="1" applyBorder="1" applyAlignment="1" applyProtection="1">
      <alignment vertical="center"/>
      <protection locked="0"/>
    </xf>
    <xf numFmtId="166" fontId="7" fillId="0" borderId="0" xfId="0" applyNumberFormat="1" applyFont="1" applyAlignment="1">
      <alignment horizontal="center" vertical="center"/>
    </xf>
    <xf numFmtId="166" fontId="7" fillId="0" borderId="0" xfId="0" applyNumberFormat="1" applyFont="1" applyAlignment="1" applyProtection="1">
      <alignment horizontal="center" vertical="center"/>
      <protection locked="0"/>
    </xf>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6" fillId="0" borderId="1"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6" fillId="0" borderId="0" xfId="0" applyFont="1" applyAlignment="1">
      <alignment horizontal="centerContinuous" vertical="center" wrapText="1"/>
    </xf>
    <xf numFmtId="0" fontId="6" fillId="0" borderId="0" xfId="0" applyFont="1" applyAlignment="1">
      <alignment horizontal="centerContinuous"/>
    </xf>
    <xf numFmtId="166" fontId="6" fillId="5" borderId="42" xfId="0" applyNumberFormat="1" applyFont="1" applyFill="1" applyBorder="1" applyAlignment="1">
      <alignment horizontal="centerContinuous" vertical="center"/>
    </xf>
    <xf numFmtId="166" fontId="6" fillId="5" borderId="23" xfId="0" applyNumberFormat="1" applyFont="1" applyFill="1" applyBorder="1" applyAlignment="1">
      <alignment horizontal="centerContinuous" vertical="center"/>
    </xf>
    <xf numFmtId="166" fontId="6" fillId="5" borderId="22" xfId="0" applyNumberFormat="1" applyFont="1" applyFill="1" applyBorder="1" applyAlignment="1">
      <alignment horizontal="centerContinuous" vertical="center"/>
    </xf>
    <xf numFmtId="166" fontId="6" fillId="5" borderId="43" xfId="0" applyNumberFormat="1" applyFont="1" applyFill="1" applyBorder="1" applyAlignment="1">
      <alignment horizontal="centerContinuous" vertical="center"/>
    </xf>
    <xf numFmtId="166" fontId="7" fillId="0" borderId="0" xfId="0" applyNumberFormat="1" applyFont="1" applyAlignment="1" applyProtection="1">
      <alignment horizontal="centerContinuous" vertical="center"/>
      <protection locked="0"/>
    </xf>
    <xf numFmtId="42" fontId="7" fillId="0" borderId="0" xfId="0" applyNumberFormat="1" applyFont="1" applyAlignment="1" applyProtection="1">
      <alignment horizontal="centerContinuous" vertical="center"/>
      <protection locked="0"/>
    </xf>
    <xf numFmtId="42" fontId="6" fillId="0" borderId="0" xfId="0" applyNumberFormat="1" applyFont="1" applyAlignment="1" applyProtection="1">
      <alignment horizontal="centerContinuous" vertical="center"/>
      <protection locked="0"/>
    </xf>
    <xf numFmtId="42" fontId="6" fillId="0" borderId="0" xfId="0" applyNumberFormat="1" applyFont="1" applyAlignment="1">
      <alignment horizontal="centerContinuous" vertical="center"/>
    </xf>
    <xf numFmtId="42" fontId="7" fillId="0" borderId="0" xfId="0" applyNumberFormat="1" applyFont="1" applyAlignment="1">
      <alignment horizontal="centerContinuous" vertical="center"/>
    </xf>
    <xf numFmtId="166" fontId="6" fillId="5" borderId="20" xfId="0" applyNumberFormat="1" applyFont="1" applyFill="1" applyBorder="1" applyAlignment="1" applyProtection="1">
      <alignment horizontal="centerContinuous" vertical="center"/>
      <protection locked="0"/>
    </xf>
    <xf numFmtId="166" fontId="6" fillId="5" borderId="47" xfId="0" applyNumberFormat="1" applyFont="1" applyFill="1" applyBorder="1" applyAlignment="1" applyProtection="1">
      <alignment horizontal="centerContinuous" vertical="center"/>
      <protection locked="0"/>
    </xf>
    <xf numFmtId="166" fontId="6" fillId="5" borderId="22" xfId="0" applyNumberFormat="1" applyFont="1" applyFill="1" applyBorder="1" applyAlignment="1" applyProtection="1">
      <alignment horizontal="centerContinuous" vertical="center"/>
      <protection locked="0"/>
    </xf>
    <xf numFmtId="166" fontId="6" fillId="5" borderId="43" xfId="0" applyNumberFormat="1" applyFont="1" applyFill="1" applyBorder="1" applyAlignment="1" applyProtection="1">
      <alignment horizontal="centerContinuous" vertical="center"/>
      <protection locked="0"/>
    </xf>
    <xf numFmtId="166" fontId="7" fillId="0" borderId="4" xfId="0" applyNumberFormat="1" applyFont="1" applyBorder="1" applyAlignment="1">
      <alignment horizontal="centerContinuous" vertical="center"/>
    </xf>
    <xf numFmtId="42" fontId="6" fillId="7" borderId="23" xfId="0" applyNumberFormat="1" applyFont="1" applyFill="1" applyBorder="1" applyAlignment="1">
      <alignment horizontal="centerContinuous" vertical="center"/>
    </xf>
    <xf numFmtId="42" fontId="6" fillId="7" borderId="43" xfId="0" applyNumberFormat="1" applyFont="1" applyFill="1" applyBorder="1" applyAlignment="1">
      <alignment horizontal="centerContinuous" vertical="center"/>
    </xf>
    <xf numFmtId="42" fontId="7" fillId="7" borderId="4" xfId="0" applyNumberFormat="1" applyFont="1" applyFill="1" applyBorder="1" applyAlignment="1">
      <alignment horizontal="centerContinuous" vertical="center"/>
    </xf>
    <xf numFmtId="0" fontId="6" fillId="0" borderId="0" xfId="0" applyFont="1" applyAlignment="1">
      <alignment horizontal="centerContinuous" vertical="center"/>
    </xf>
    <xf numFmtId="166" fontId="7" fillId="0" borderId="4" xfId="0" applyNumberFormat="1" applyFont="1" applyBorder="1" applyAlignment="1">
      <alignment horizontal="center" vertical="center"/>
    </xf>
    <xf numFmtId="42" fontId="7" fillId="7" borderId="4" xfId="0" applyNumberFormat="1" applyFont="1" applyFill="1" applyBorder="1" applyAlignment="1">
      <alignment horizontal="center" vertical="center"/>
    </xf>
    <xf numFmtId="166" fontId="6" fillId="4" borderId="23" xfId="0" applyNumberFormat="1" applyFont="1" applyFill="1" applyBorder="1" applyAlignment="1">
      <alignment horizontal="center" vertical="center"/>
    </xf>
    <xf numFmtId="166" fontId="6" fillId="4" borderId="44" xfId="0" applyNumberFormat="1" applyFont="1" applyFill="1" applyBorder="1" applyAlignment="1">
      <alignment horizontal="center" vertical="center"/>
    </xf>
    <xf numFmtId="166" fontId="6" fillId="4" borderId="42" xfId="0" applyNumberFormat="1" applyFont="1" applyFill="1" applyBorder="1" applyAlignment="1">
      <alignment horizontal="centerContinuous" vertical="center"/>
    </xf>
    <xf numFmtId="166" fontId="6" fillId="4" borderId="36" xfId="0" applyNumberFormat="1" applyFont="1" applyFill="1" applyBorder="1" applyAlignment="1">
      <alignment horizontal="centerContinuous" vertical="center"/>
    </xf>
    <xf numFmtId="166" fontId="6" fillId="4" borderId="43" xfId="0" applyNumberFormat="1" applyFont="1" applyFill="1" applyBorder="1" applyAlignment="1">
      <alignment horizontal="center" vertical="center"/>
    </xf>
    <xf numFmtId="166" fontId="6" fillId="4" borderId="45" xfId="0" applyNumberFormat="1" applyFont="1" applyFill="1" applyBorder="1" applyAlignment="1">
      <alignment horizontal="center" vertical="center"/>
    </xf>
    <xf numFmtId="166" fontId="6" fillId="4" borderId="22" xfId="0" applyNumberFormat="1" applyFont="1" applyFill="1" applyBorder="1" applyAlignment="1">
      <alignment horizontal="centerContinuous" vertical="center"/>
    </xf>
    <xf numFmtId="166" fontId="6" fillId="4" borderId="46" xfId="0" applyNumberFormat="1" applyFont="1" applyFill="1" applyBorder="1" applyAlignment="1">
      <alignment horizontal="centerContinuous" vertical="center"/>
    </xf>
    <xf numFmtId="166" fontId="6" fillId="0" borderId="0" xfId="0" applyNumberFormat="1" applyFont="1" applyAlignment="1">
      <alignment horizontal="centerContinuous" vertical="center"/>
    </xf>
    <xf numFmtId="166" fontId="6" fillId="0" borderId="0" xfId="0" applyNumberFormat="1" applyFont="1" applyAlignment="1">
      <alignment horizontal="center" vertical="center"/>
    </xf>
    <xf numFmtId="166" fontId="6" fillId="0" borderId="4" xfId="0" applyNumberFormat="1" applyFont="1" applyBorder="1" applyAlignment="1">
      <alignment horizontal="center" vertical="center"/>
    </xf>
    <xf numFmtId="166" fontId="6" fillId="0" borderId="4" xfId="0" applyNumberFormat="1" applyFont="1" applyBorder="1" applyAlignment="1">
      <alignment horizontal="centerContinuous" vertical="center"/>
    </xf>
    <xf numFmtId="166" fontId="6" fillId="4" borderId="0" xfId="0" applyNumberFormat="1" applyFont="1" applyFill="1" applyAlignment="1">
      <alignment horizontal="center" vertical="center"/>
    </xf>
    <xf numFmtId="166" fontId="6" fillId="4" borderId="0" xfId="0" applyNumberFormat="1" applyFont="1" applyFill="1" applyAlignment="1">
      <alignment horizontal="centerContinuous" vertical="center"/>
    </xf>
    <xf numFmtId="166" fontId="6" fillId="4" borderId="38" xfId="0" applyNumberFormat="1" applyFont="1" applyFill="1" applyBorder="1" applyAlignment="1">
      <alignment horizontal="center" vertical="center"/>
    </xf>
    <xf numFmtId="166" fontId="6" fillId="4" borderId="38" xfId="0" applyNumberFormat="1" applyFont="1" applyFill="1" applyBorder="1" applyAlignment="1">
      <alignment horizontal="centerContinuous" vertical="center"/>
    </xf>
    <xf numFmtId="166" fontId="6" fillId="4" borderId="46" xfId="0" applyNumberFormat="1" applyFont="1" applyFill="1" applyBorder="1" applyAlignment="1">
      <alignment horizontal="center" vertical="center"/>
    </xf>
    <xf numFmtId="166" fontId="6" fillId="0" borderId="0" xfId="0" applyNumberFormat="1" applyFont="1" applyAlignment="1">
      <alignment horizontal="center"/>
    </xf>
    <xf numFmtId="166" fontId="7" fillId="0" borderId="41" xfId="0" applyNumberFormat="1" applyFont="1" applyBorder="1" applyAlignment="1">
      <alignment horizontal="center" vertical="center"/>
    </xf>
    <xf numFmtId="166" fontId="13" fillId="0" borderId="0" xfId="0" applyNumberFormat="1" applyFont="1" applyAlignment="1">
      <alignment horizontal="center"/>
    </xf>
    <xf numFmtId="166" fontId="6" fillId="7" borderId="37" xfId="0" applyNumberFormat="1" applyFont="1" applyFill="1" applyBorder="1" applyAlignment="1">
      <alignment horizontal="center" vertical="center"/>
    </xf>
    <xf numFmtId="166" fontId="6" fillId="7" borderId="20" xfId="0" applyNumberFormat="1" applyFont="1" applyFill="1" applyBorder="1" applyAlignment="1">
      <alignment horizontal="center" vertical="center"/>
    </xf>
    <xf numFmtId="166" fontId="6" fillId="7" borderId="21" xfId="0" applyNumberFormat="1" applyFont="1" applyFill="1" applyBorder="1" applyAlignment="1">
      <alignment horizontal="center" vertical="center"/>
    </xf>
    <xf numFmtId="166" fontId="6" fillId="7" borderId="22" xfId="0" applyNumberFormat="1" applyFont="1" applyFill="1" applyBorder="1" applyAlignment="1">
      <alignment horizontal="center" vertical="center"/>
    </xf>
    <xf numFmtId="166" fontId="6" fillId="7" borderId="20" xfId="0" applyNumberFormat="1" applyFont="1" applyFill="1" applyBorder="1" applyAlignment="1" applyProtection="1">
      <alignment horizontal="center" vertical="center"/>
      <protection locked="0"/>
    </xf>
    <xf numFmtId="166" fontId="6" fillId="7" borderId="21" xfId="0" applyNumberFormat="1" applyFont="1" applyFill="1" applyBorder="1" applyAlignment="1" applyProtection="1">
      <alignment horizontal="center" vertical="center"/>
      <protection locked="0"/>
    </xf>
    <xf numFmtId="166" fontId="6" fillId="7" borderId="22" xfId="0" applyNumberFormat="1" applyFont="1" applyFill="1" applyBorder="1" applyAlignment="1" applyProtection="1">
      <alignment horizontal="center" vertical="center"/>
      <protection locked="0"/>
    </xf>
    <xf numFmtId="166" fontId="6" fillId="0" borderId="0" xfId="0" applyNumberFormat="1" applyFont="1" applyAlignment="1" applyProtection="1">
      <alignment horizontal="center" vertical="center"/>
      <protection locked="0"/>
    </xf>
    <xf numFmtId="166" fontId="7" fillId="0" borderId="0" xfId="2" applyNumberFormat="1" applyFont="1" applyAlignment="1">
      <alignment horizontal="right"/>
    </xf>
    <xf numFmtId="166" fontId="13" fillId="0" borderId="0" xfId="0" applyNumberFormat="1" applyFont="1" applyAlignment="1">
      <alignment horizontal="right"/>
    </xf>
    <xf numFmtId="0" fontId="6" fillId="0" borderId="0" xfId="0" applyFont="1" applyAlignment="1">
      <alignment horizontal="left" vertical="center"/>
    </xf>
    <xf numFmtId="0" fontId="22"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horizontal="center"/>
    </xf>
    <xf numFmtId="0" fontId="20" fillId="0" borderId="0" xfId="0" applyFont="1" applyAlignment="1">
      <alignment horizontal="centerContinuous" vertical="center"/>
    </xf>
    <xf numFmtId="0" fontId="25" fillId="0" borderId="0" xfId="0" applyFont="1" applyAlignment="1">
      <alignment horizontal="centerContinuous" vertical="center"/>
    </xf>
    <xf numFmtId="0" fontId="25" fillId="0" borderId="0" xfId="0" applyFont="1" applyAlignment="1">
      <alignment horizontal="center"/>
    </xf>
    <xf numFmtId="0" fontId="26" fillId="0" borderId="0" xfId="0" applyFont="1" applyAlignment="1">
      <alignment horizontal="center" vertical="center" wrapText="1"/>
    </xf>
    <xf numFmtId="0" fontId="14" fillId="0" borderId="0" xfId="0" applyFont="1" applyAlignment="1">
      <alignment horizontal="left" wrapText="1"/>
    </xf>
    <xf numFmtId="0" fontId="6" fillId="0" borderId="0" xfId="0" applyFont="1" applyAlignment="1">
      <alignment horizontal="left" vertical="center" wrapText="1"/>
    </xf>
    <xf numFmtId="0" fontId="7" fillId="0" borderId="0" xfId="0" applyFont="1" applyAlignment="1">
      <alignment horizontal="right" vertical="center" wrapText="1"/>
    </xf>
    <xf numFmtId="0" fontId="6" fillId="0" borderId="0" xfId="0" applyFont="1" applyAlignment="1">
      <alignment horizontal="right" wrapText="1"/>
    </xf>
    <xf numFmtId="0" fontId="8" fillId="0" borderId="0" xfId="0" applyFont="1" applyAlignment="1">
      <alignment horizontal="right"/>
    </xf>
    <xf numFmtId="0" fontId="6"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7" fillId="0" borderId="0" xfId="0" applyFont="1" applyAlignment="1">
      <alignment horizontal="right"/>
    </xf>
    <xf numFmtId="0" fontId="8" fillId="0" borderId="0" xfId="0" applyFont="1" applyAlignment="1">
      <alignment horizontal="left" vertical="center"/>
    </xf>
    <xf numFmtId="0" fontId="6" fillId="5" borderId="0" xfId="0" applyFont="1" applyFill="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7" fillId="0" borderId="5" xfId="0" applyFont="1" applyBorder="1" applyAlignment="1">
      <alignment horizontal="center" vertical="center" wrapText="1"/>
    </xf>
    <xf numFmtId="0" fontId="0" fillId="0" borderId="5" xfId="0" applyBorder="1" applyAlignment="1">
      <alignment horizontal="center" vertical="center" wrapText="1"/>
    </xf>
    <xf numFmtId="0" fontId="6" fillId="0" borderId="0" xfId="0" applyFont="1" applyAlignment="1">
      <alignment horizontal="right" vertical="center"/>
    </xf>
    <xf numFmtId="0" fontId="6" fillId="0" borderId="11" xfId="0" applyFont="1" applyBorder="1" applyAlignment="1">
      <alignment horizontal="right" vertical="center"/>
    </xf>
    <xf numFmtId="0" fontId="7"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9" fillId="6" borderId="5" xfId="0" applyFont="1" applyFill="1" applyBorder="1" applyAlignment="1">
      <alignment horizontal="center" vertical="center"/>
    </xf>
    <xf numFmtId="0" fontId="7" fillId="0" borderId="2" xfId="0" applyFont="1" applyBorder="1" applyAlignment="1">
      <alignment horizontal="center" wrapText="1"/>
    </xf>
    <xf numFmtId="0" fontId="7" fillId="0" borderId="3" xfId="0" applyFont="1" applyBorder="1" applyAlignment="1">
      <alignment horizontal="center" wrapText="1"/>
    </xf>
    <xf numFmtId="0" fontId="20" fillId="4" borderId="1" xfId="0" applyFont="1" applyFill="1" applyBorder="1" applyAlignment="1" applyProtection="1">
      <alignment horizontal="center" vertical="center" wrapText="1"/>
      <protection locked="0"/>
    </xf>
    <xf numFmtId="0" fontId="20" fillId="4" borderId="2"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vertical="center" wrapText="1"/>
      <protection locked="0"/>
    </xf>
    <xf numFmtId="0" fontId="20" fillId="4" borderId="2" xfId="0" applyFont="1" applyFill="1" applyBorder="1" applyAlignment="1" applyProtection="1">
      <alignment horizontal="left" vertical="center" wrapText="1"/>
      <protection locked="0"/>
    </xf>
    <xf numFmtId="0" fontId="20" fillId="4" borderId="3"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center" vertical="center"/>
      <protection locked="0"/>
    </xf>
    <xf numFmtId="0" fontId="20" fillId="4" borderId="2"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protection locked="0"/>
    </xf>
    <xf numFmtId="0" fontId="20" fillId="4" borderId="1" xfId="0" applyFont="1" applyFill="1" applyBorder="1" applyAlignment="1" applyProtection="1">
      <alignment horizontal="left" vertical="center"/>
      <protection locked="0"/>
    </xf>
    <xf numFmtId="0" fontId="20" fillId="4" borderId="2" xfId="0" applyFont="1" applyFill="1" applyBorder="1" applyAlignment="1" applyProtection="1">
      <alignment horizontal="left" vertical="center"/>
      <protection locked="0"/>
    </xf>
    <xf numFmtId="0" fontId="20" fillId="4" borderId="3" xfId="0" applyFont="1" applyFill="1" applyBorder="1" applyAlignment="1" applyProtection="1">
      <alignment horizontal="left" vertical="center"/>
      <protection locked="0"/>
    </xf>
    <xf numFmtId="42" fontId="6" fillId="7" borderId="0" xfId="0" applyNumberFormat="1" applyFont="1" applyFill="1" applyBorder="1" applyAlignment="1">
      <alignment horizontal="center" vertical="center"/>
    </xf>
    <xf numFmtId="42" fontId="6" fillId="7" borderId="0" xfId="0" applyNumberFormat="1" applyFont="1" applyFill="1" applyBorder="1" applyAlignment="1">
      <alignment horizontal="centerContinuous" vertical="center"/>
    </xf>
    <xf numFmtId="166" fontId="6" fillId="6" borderId="14" xfId="0" applyNumberFormat="1" applyFont="1" applyFill="1" applyBorder="1" applyProtection="1">
      <protection locked="0"/>
    </xf>
    <xf numFmtId="166" fontId="6" fillId="6" borderId="13" xfId="0" applyNumberFormat="1" applyFont="1" applyFill="1" applyBorder="1" applyProtection="1">
      <protection locked="0"/>
    </xf>
    <xf numFmtId="166" fontId="6" fillId="6" borderId="28" xfId="0" applyNumberFormat="1" applyFont="1" applyFill="1" applyBorder="1" applyProtection="1">
      <protection locked="0"/>
    </xf>
  </cellXfs>
  <cellStyles count="3">
    <cellStyle name="Currency" xfId="2" builtinId="4"/>
    <cellStyle name="Normal" xfId="0" builtinId="0"/>
    <cellStyle name="Normal 2" xfId="1" xr:uid="{8482B7D2-670E-468F-9560-D448D3BE901E}"/>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168089</xdr:colOff>
      <xdr:row>1</xdr:row>
      <xdr:rowOff>24514</xdr:rowOff>
    </xdr:from>
    <xdr:to>
      <xdr:col>2</xdr:col>
      <xdr:colOff>1057562</xdr:colOff>
      <xdr:row>3</xdr:row>
      <xdr:rowOff>257736</xdr:rowOff>
    </xdr:to>
    <xdr:pic>
      <xdr:nvPicPr>
        <xdr:cNvPr id="2" name="Picture 1" descr="A logo of a state&#10;&#10;Description automatically generated">
          <a:extLst>
            <a:ext uri="{FF2B5EF4-FFF2-40B4-BE49-F238E27FC236}">
              <a16:creationId xmlns:a16="http://schemas.microsoft.com/office/drawing/2014/main" id="{E0D1B536-8C85-4DB1-936D-0602B0F2CF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530" y="80543"/>
          <a:ext cx="889473" cy="771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560294</xdr:colOff>
      <xdr:row>1</xdr:row>
      <xdr:rowOff>13308</xdr:rowOff>
    </xdr:from>
    <xdr:to>
      <xdr:col>2</xdr:col>
      <xdr:colOff>1490381</xdr:colOff>
      <xdr:row>4</xdr:row>
      <xdr:rowOff>12798</xdr:rowOff>
    </xdr:to>
    <xdr:pic>
      <xdr:nvPicPr>
        <xdr:cNvPr id="3" name="Picture 2" descr="A logo of a state&#10;&#10;Description automatically generated">
          <a:extLst>
            <a:ext uri="{FF2B5EF4-FFF2-40B4-BE49-F238E27FC236}">
              <a16:creationId xmlns:a16="http://schemas.microsoft.com/office/drawing/2014/main" id="{41F36849-A293-4B39-9E75-486CFA3B2D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147" y="69337"/>
          <a:ext cx="930087" cy="8063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626969</xdr:colOff>
      <xdr:row>1</xdr:row>
      <xdr:rowOff>13308</xdr:rowOff>
    </xdr:from>
    <xdr:to>
      <xdr:col>5</xdr:col>
      <xdr:colOff>52106</xdr:colOff>
      <xdr:row>3</xdr:row>
      <xdr:rowOff>241398</xdr:rowOff>
    </xdr:to>
    <xdr:pic>
      <xdr:nvPicPr>
        <xdr:cNvPr id="2" name="Picture 1" descr="A logo of a state&#10;&#10;Description automatically generated">
          <a:extLst>
            <a:ext uri="{FF2B5EF4-FFF2-40B4-BE49-F238E27FC236}">
              <a16:creationId xmlns:a16="http://schemas.microsoft.com/office/drawing/2014/main" id="{718A187B-2F3D-4EAE-B856-291E9D43E2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2594" y="127608"/>
          <a:ext cx="930087" cy="7995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169769</xdr:colOff>
      <xdr:row>1</xdr:row>
      <xdr:rowOff>22833</xdr:rowOff>
    </xdr:from>
    <xdr:to>
      <xdr:col>2</xdr:col>
      <xdr:colOff>575981</xdr:colOff>
      <xdr:row>3</xdr:row>
      <xdr:rowOff>250923</xdr:rowOff>
    </xdr:to>
    <xdr:pic>
      <xdr:nvPicPr>
        <xdr:cNvPr id="5" name="Picture 4" descr="A logo of a state&#10;&#10;Description automatically generated">
          <a:extLst>
            <a:ext uri="{FF2B5EF4-FFF2-40B4-BE49-F238E27FC236}">
              <a16:creationId xmlns:a16="http://schemas.microsoft.com/office/drawing/2014/main" id="{105800CB-AAD5-4B13-9687-000D9AB7E6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3819" y="137133"/>
          <a:ext cx="930087" cy="79959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64AAE-EAEA-4C31-A24B-74B30BB168E4}">
  <sheetPr>
    <tabColor theme="4" tint="0.79998168889431442"/>
    <pageSetUpPr fitToPage="1"/>
  </sheetPr>
  <dimension ref="A1:N37"/>
  <sheetViews>
    <sheetView tabSelected="1" zoomScale="90" zoomScaleNormal="90" workbookViewId="0"/>
  </sheetViews>
  <sheetFormatPr defaultColWidth="8.85546875" defaultRowHeight="14.25" x14ac:dyDescent="0.2"/>
  <cols>
    <col min="1" max="1" width="9" style="3" customWidth="1"/>
    <col min="2" max="2" width="9.28515625" style="3" customWidth="1"/>
    <col min="3" max="6" width="16.85546875" style="3" customWidth="1"/>
    <col min="7" max="7" width="26.140625" style="3" customWidth="1"/>
    <col min="8" max="8" width="28" style="3" customWidth="1"/>
    <col min="9" max="10" width="16.85546875" style="3" customWidth="1"/>
    <col min="11" max="16" width="13.7109375" style="3" customWidth="1"/>
    <col min="17" max="16384" width="8.85546875" style="3"/>
  </cols>
  <sheetData>
    <row r="1" spans="1:14" ht="4.5" customHeight="1" x14ac:dyDescent="0.2"/>
    <row r="2" spans="1:14" ht="21" customHeight="1" x14ac:dyDescent="0.4">
      <c r="D2" s="211" t="s">
        <v>224</v>
      </c>
      <c r="E2" s="211"/>
      <c r="F2" s="211"/>
      <c r="G2" s="211"/>
      <c r="H2" s="211"/>
    </row>
    <row r="3" spans="1:14" ht="21" customHeight="1" x14ac:dyDescent="0.4">
      <c r="D3" s="211" t="s">
        <v>349</v>
      </c>
      <c r="E3" s="211"/>
      <c r="F3" s="211"/>
      <c r="G3" s="211"/>
      <c r="H3" s="211"/>
      <c r="I3" s="87"/>
    </row>
    <row r="4" spans="1:14" ht="21" customHeight="1" x14ac:dyDescent="0.4">
      <c r="D4" s="211" t="s">
        <v>350</v>
      </c>
      <c r="E4" s="211"/>
      <c r="F4" s="211"/>
      <c r="G4" s="211"/>
      <c r="H4" s="211"/>
      <c r="I4" s="87"/>
      <c r="M4" s="93"/>
      <c r="N4" s="93"/>
    </row>
    <row r="5" spans="1:14" ht="21" customHeight="1" x14ac:dyDescent="0.4">
      <c r="C5" s="122" t="s">
        <v>280</v>
      </c>
      <c r="E5" s="122"/>
      <c r="F5" s="122"/>
      <c r="G5" s="122"/>
      <c r="H5" s="122"/>
      <c r="I5" s="88"/>
      <c r="M5" s="93"/>
      <c r="N5" s="93"/>
    </row>
    <row r="6" spans="1:14" ht="18" customHeight="1" x14ac:dyDescent="0.25">
      <c r="A6" s="10"/>
      <c r="D6" s="89"/>
      <c r="E6" s="89"/>
      <c r="F6" s="89"/>
      <c r="G6" s="89"/>
      <c r="H6" s="89"/>
      <c r="I6" s="89"/>
      <c r="M6" s="93"/>
      <c r="N6" s="93"/>
    </row>
    <row r="8" spans="1:14" ht="21" x14ac:dyDescent="0.35">
      <c r="A8" s="126" t="s">
        <v>282</v>
      </c>
      <c r="B8" s="123"/>
      <c r="C8" s="123"/>
      <c r="D8" s="123"/>
      <c r="E8" s="123"/>
      <c r="F8" s="123"/>
      <c r="G8" s="123"/>
      <c r="H8" s="123"/>
    </row>
    <row r="9" spans="1:14" ht="18.75" x14ac:dyDescent="0.3">
      <c r="A9" s="123"/>
      <c r="B9" s="125" t="s">
        <v>252</v>
      </c>
      <c r="C9" s="123"/>
      <c r="D9" s="123"/>
      <c r="E9" s="123"/>
      <c r="F9" s="123"/>
      <c r="G9" s="123"/>
      <c r="H9" s="123"/>
    </row>
    <row r="10" spans="1:14" ht="15.75" x14ac:dyDescent="0.25">
      <c r="A10" s="123"/>
      <c r="B10" s="123"/>
      <c r="C10" s="127" t="s">
        <v>285</v>
      </c>
      <c r="D10" s="123"/>
      <c r="E10" s="123"/>
      <c r="F10" s="123"/>
      <c r="G10" s="123"/>
      <c r="H10" s="123"/>
    </row>
    <row r="11" spans="1:14" ht="15.75" x14ac:dyDescent="0.25">
      <c r="A11" s="123"/>
      <c r="B11" s="123"/>
      <c r="C11" s="127" t="s">
        <v>296</v>
      </c>
      <c r="D11" s="123"/>
      <c r="E11" s="123"/>
      <c r="F11" s="123"/>
      <c r="G11" s="123"/>
      <c r="H11" s="123"/>
    </row>
    <row r="12" spans="1:14" ht="15.75" x14ac:dyDescent="0.25">
      <c r="A12" s="123"/>
      <c r="B12" s="123"/>
      <c r="C12" s="127" t="s">
        <v>295</v>
      </c>
      <c r="D12" s="123"/>
      <c r="E12" s="123"/>
      <c r="F12" s="123"/>
      <c r="G12" s="123"/>
      <c r="H12" s="123"/>
    </row>
    <row r="13" spans="1:14" ht="15.75" x14ac:dyDescent="0.25">
      <c r="A13" s="123"/>
      <c r="B13" s="123"/>
      <c r="C13" s="127" t="s">
        <v>294</v>
      </c>
      <c r="D13" s="123"/>
      <c r="E13" s="123"/>
      <c r="F13" s="123"/>
      <c r="G13" s="123"/>
      <c r="H13" s="123"/>
    </row>
    <row r="14" spans="1:14" ht="15.75" x14ac:dyDescent="0.25">
      <c r="A14" s="123"/>
      <c r="B14" s="123"/>
      <c r="C14" s="127" t="s">
        <v>293</v>
      </c>
      <c r="D14" s="123"/>
      <c r="E14" s="123"/>
      <c r="F14" s="123"/>
      <c r="G14" s="123"/>
      <c r="H14" s="123"/>
    </row>
    <row r="15" spans="1:14" ht="15.75" x14ac:dyDescent="0.25">
      <c r="A15" s="123"/>
      <c r="B15" s="123"/>
      <c r="C15" s="127" t="s">
        <v>292</v>
      </c>
      <c r="D15" s="123"/>
      <c r="E15" s="123"/>
      <c r="F15" s="123"/>
      <c r="G15" s="123"/>
      <c r="H15" s="123"/>
    </row>
    <row r="16" spans="1:14" ht="18.75" x14ac:dyDescent="0.3">
      <c r="A16" s="123"/>
      <c r="B16" s="125" t="s">
        <v>286</v>
      </c>
      <c r="C16" s="123"/>
      <c r="D16" s="123"/>
      <c r="E16" s="123"/>
      <c r="F16" s="123"/>
      <c r="G16" s="123"/>
      <c r="H16" s="123"/>
    </row>
    <row r="17" spans="1:8" ht="15.75" x14ac:dyDescent="0.25">
      <c r="A17" s="123"/>
      <c r="B17" s="123"/>
      <c r="C17" s="127" t="s">
        <v>287</v>
      </c>
      <c r="D17" s="123"/>
      <c r="E17" s="123"/>
      <c r="F17" s="123"/>
      <c r="G17" s="123"/>
      <c r="H17" s="123"/>
    </row>
    <row r="18" spans="1:8" ht="15.75" x14ac:dyDescent="0.25">
      <c r="A18" s="123"/>
      <c r="B18" s="123"/>
      <c r="C18" s="127" t="s">
        <v>298</v>
      </c>
      <c r="D18" s="123"/>
      <c r="E18" s="123"/>
      <c r="F18" s="123"/>
      <c r="G18" s="123"/>
      <c r="H18" s="123"/>
    </row>
    <row r="19" spans="1:8" ht="15.75" x14ac:dyDescent="0.25">
      <c r="A19" s="123"/>
      <c r="B19" s="123"/>
      <c r="C19" s="127" t="s">
        <v>298</v>
      </c>
      <c r="D19" s="123"/>
      <c r="E19" s="123"/>
      <c r="F19" s="123"/>
      <c r="G19" s="123"/>
      <c r="H19" s="123"/>
    </row>
    <row r="20" spans="1:8" ht="15.75" x14ac:dyDescent="0.25">
      <c r="A20" s="123"/>
      <c r="B20" s="123"/>
      <c r="C20" s="127" t="s">
        <v>291</v>
      </c>
      <c r="D20" s="123"/>
      <c r="E20" s="123"/>
      <c r="F20" s="123"/>
      <c r="G20" s="123"/>
      <c r="H20" s="123"/>
    </row>
    <row r="21" spans="1:8" ht="15" x14ac:dyDescent="0.25">
      <c r="A21" s="123"/>
      <c r="B21" s="123"/>
      <c r="C21" s="124"/>
      <c r="D21" s="123"/>
      <c r="E21" s="123"/>
      <c r="F21" s="123"/>
      <c r="G21" s="123"/>
      <c r="H21" s="123"/>
    </row>
    <row r="22" spans="1:8" ht="21" x14ac:dyDescent="0.35">
      <c r="A22" s="126" t="s">
        <v>288</v>
      </c>
      <c r="B22" s="123"/>
      <c r="C22" s="123"/>
      <c r="D22" s="123"/>
      <c r="E22" s="123"/>
      <c r="F22" s="123"/>
      <c r="G22" s="123"/>
      <c r="H22" s="123"/>
    </row>
    <row r="23" spans="1:8" ht="18.75" x14ac:dyDescent="0.3">
      <c r="A23" s="123"/>
      <c r="B23" s="125" t="s">
        <v>252</v>
      </c>
      <c r="C23" s="123"/>
      <c r="D23" s="123"/>
      <c r="E23" s="123"/>
      <c r="F23" s="123"/>
      <c r="G23" s="123"/>
      <c r="H23" s="123"/>
    </row>
    <row r="24" spans="1:8" ht="15.75" x14ac:dyDescent="0.25">
      <c r="A24" s="123"/>
      <c r="B24" s="123"/>
      <c r="C24" s="127" t="s">
        <v>289</v>
      </c>
      <c r="D24" s="123"/>
      <c r="E24" s="123"/>
      <c r="F24" s="123"/>
      <c r="G24" s="123"/>
      <c r="H24" s="123"/>
    </row>
    <row r="25" spans="1:8" ht="15.75" x14ac:dyDescent="0.25">
      <c r="A25" s="123"/>
      <c r="B25" s="123"/>
      <c r="C25" s="127" t="s">
        <v>290</v>
      </c>
      <c r="D25" s="123"/>
      <c r="E25" s="123"/>
      <c r="F25" s="123"/>
      <c r="G25" s="123"/>
      <c r="H25" s="123"/>
    </row>
    <row r="26" spans="1:8" ht="18.75" x14ac:dyDescent="0.3">
      <c r="A26" s="123"/>
      <c r="B26" s="125" t="s">
        <v>286</v>
      </c>
      <c r="C26" s="123"/>
      <c r="D26" s="123"/>
      <c r="E26" s="123"/>
      <c r="F26" s="123"/>
      <c r="G26" s="123"/>
      <c r="H26" s="123"/>
    </row>
    <row r="27" spans="1:8" ht="15.75" x14ac:dyDescent="0.25">
      <c r="A27" s="123"/>
      <c r="B27" s="123"/>
      <c r="C27" s="127" t="s">
        <v>297</v>
      </c>
      <c r="D27" s="123"/>
      <c r="E27" s="123"/>
      <c r="F27" s="123"/>
      <c r="G27" s="123"/>
      <c r="H27" s="123"/>
    </row>
    <row r="28" spans="1:8" ht="15.75" x14ac:dyDescent="0.25">
      <c r="A28" s="123"/>
      <c r="B28" s="123"/>
      <c r="C28" s="127" t="s">
        <v>290</v>
      </c>
      <c r="D28" s="123"/>
      <c r="E28" s="123"/>
      <c r="F28" s="123"/>
      <c r="G28" s="123"/>
      <c r="H28" s="123"/>
    </row>
    <row r="29" spans="1:8" ht="15" x14ac:dyDescent="0.25">
      <c r="A29" s="123"/>
      <c r="B29" s="123"/>
      <c r="C29" s="123"/>
      <c r="D29" s="123"/>
      <c r="E29" s="123"/>
      <c r="F29" s="123"/>
      <c r="G29" s="123"/>
      <c r="H29" s="123"/>
    </row>
    <row r="30" spans="1:8" ht="21" x14ac:dyDescent="0.35">
      <c r="A30" s="126" t="s">
        <v>299</v>
      </c>
      <c r="B30" s="123"/>
      <c r="C30" s="123"/>
      <c r="D30" s="123"/>
      <c r="E30" s="123"/>
      <c r="F30" s="123"/>
      <c r="G30" s="123"/>
      <c r="H30" s="123"/>
    </row>
    <row r="31" spans="1:8" ht="15.75" x14ac:dyDescent="0.25">
      <c r="A31" s="123"/>
      <c r="B31" s="127" t="s">
        <v>300</v>
      </c>
      <c r="C31" s="123"/>
      <c r="D31" s="123"/>
      <c r="E31" s="123"/>
      <c r="F31" s="123"/>
      <c r="G31" s="123"/>
      <c r="H31" s="123"/>
    </row>
    <row r="32" spans="1:8" ht="18.75" x14ac:dyDescent="0.3">
      <c r="A32" s="123"/>
      <c r="B32" s="125" t="s">
        <v>301</v>
      </c>
      <c r="C32" s="123"/>
      <c r="D32" s="123"/>
      <c r="E32" s="123"/>
      <c r="F32" s="123"/>
      <c r="G32" s="123"/>
      <c r="H32" s="123"/>
    </row>
    <row r="33" spans="1:8" ht="15.75" x14ac:dyDescent="0.25">
      <c r="A33" s="123"/>
      <c r="B33" s="127" t="s">
        <v>302</v>
      </c>
      <c r="C33" s="123"/>
      <c r="D33" s="123"/>
      <c r="E33" s="123"/>
      <c r="F33" s="123"/>
      <c r="G33" s="123"/>
      <c r="H33" s="123"/>
    </row>
    <row r="34" spans="1:8" ht="18.75" x14ac:dyDescent="0.3">
      <c r="A34" s="123"/>
      <c r="B34" s="125" t="s">
        <v>303</v>
      </c>
      <c r="C34" s="123"/>
      <c r="D34" s="123"/>
      <c r="E34" s="123"/>
      <c r="F34" s="123"/>
      <c r="G34" s="123"/>
      <c r="H34" s="123"/>
    </row>
    <row r="35" spans="1:8" ht="15.75" x14ac:dyDescent="0.25">
      <c r="A35" s="123"/>
      <c r="B35" s="127" t="s">
        <v>302</v>
      </c>
      <c r="C35" s="123"/>
      <c r="D35" s="123"/>
      <c r="E35" s="123"/>
      <c r="F35" s="123"/>
      <c r="G35" s="123"/>
      <c r="H35" s="123"/>
    </row>
    <row r="36" spans="1:8" ht="15" x14ac:dyDescent="0.25">
      <c r="A36" s="123"/>
      <c r="B36" s="123"/>
      <c r="C36" s="123"/>
      <c r="D36" s="123"/>
      <c r="E36" s="123"/>
      <c r="F36" s="123"/>
      <c r="G36" s="123"/>
      <c r="H36" s="123"/>
    </row>
    <row r="37" spans="1:8" ht="15" x14ac:dyDescent="0.25">
      <c r="A37" s="123"/>
      <c r="B37" s="123"/>
      <c r="C37" s="123"/>
      <c r="D37" s="123"/>
      <c r="E37" s="123"/>
      <c r="F37" s="123"/>
      <c r="G37" s="123"/>
      <c r="H37" s="123"/>
    </row>
  </sheetData>
  <sheetProtection algorithmName="SHA-512" hashValue="xqcJVOi0xqunlt5zVdPlc6ixL/tN9gzSTisFp/gfVyUHnTF7+YyOT9YCHCsty0+ZxjuY5hG3zqZGDo7TBaB4cw==" saltValue="vI4T/3HdVaLncTU4sdkHKQ==" spinCount="100000" sheet="1" objects="1" scenarios="1"/>
  <mergeCells count="3">
    <mergeCell ref="D2:H2"/>
    <mergeCell ref="D3:H3"/>
    <mergeCell ref="D4:H4"/>
  </mergeCells>
  <pageMargins left="0.2" right="0.2" top="0.5" bottom="0.5" header="0.3" footer="0.3"/>
  <pageSetup scale="66" fitToHeight="0" orientation="portrait" horizontalDpi="1200" verticalDpi="1200" r:id="rId1"/>
  <headerFooter>
    <oddFooter>&amp;L&amp;"Source Sans Pro,Regular"&amp;10Virginia Opioid Abatement Authority
Revised 3/19/2024&amp;R&amp;"Source Sans Pro,Regular"&amp;10Page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09A30-D949-4EFE-890B-A3B4B0A97CCB}">
  <sheetPr>
    <tabColor theme="4" tint="0.79998168889431442"/>
    <pageSetUpPr fitToPage="1"/>
  </sheetPr>
  <dimension ref="B1:L82"/>
  <sheetViews>
    <sheetView zoomScale="85" zoomScaleNormal="85" workbookViewId="0">
      <selection activeCell="C7" sqref="C7:G7"/>
    </sheetView>
  </sheetViews>
  <sheetFormatPr defaultColWidth="8.85546875" defaultRowHeight="14.25" x14ac:dyDescent="0.2"/>
  <cols>
    <col min="1" max="1" width="4.28515625" style="3" customWidth="1"/>
    <col min="2" max="2" width="31.42578125" style="3" customWidth="1"/>
    <col min="3" max="3" width="24.85546875" style="3" customWidth="1"/>
    <col min="4" max="8" width="17.5703125" style="3" customWidth="1"/>
    <col min="9" max="10" width="9" style="3" customWidth="1"/>
    <col min="11" max="12" width="17.5703125" style="3" customWidth="1"/>
    <col min="13" max="13" width="3.85546875" style="3" customWidth="1"/>
    <col min="14" max="16384" width="8.85546875" style="3"/>
  </cols>
  <sheetData>
    <row r="1" spans="2:12" ht="4.5" customHeight="1" x14ac:dyDescent="0.2"/>
    <row r="2" spans="2:12" ht="21" customHeight="1" x14ac:dyDescent="0.4">
      <c r="B2" s="10"/>
      <c r="D2" s="211" t="s">
        <v>224</v>
      </c>
      <c r="E2" s="211"/>
      <c r="F2" s="211"/>
      <c r="G2" s="211"/>
      <c r="H2" s="211"/>
      <c r="I2" s="87"/>
      <c r="J2" s="87"/>
    </row>
    <row r="3" spans="2:12" ht="21" customHeight="1" x14ac:dyDescent="0.4">
      <c r="D3" s="211" t="s">
        <v>349</v>
      </c>
      <c r="E3" s="211"/>
      <c r="F3" s="211"/>
      <c r="G3" s="211"/>
      <c r="H3" s="211"/>
      <c r="I3" s="87"/>
      <c r="J3" s="87"/>
      <c r="K3" s="87"/>
    </row>
    <row r="4" spans="2:12" ht="21" customHeight="1" x14ac:dyDescent="0.4">
      <c r="B4" s="10"/>
      <c r="D4" s="211" t="s">
        <v>350</v>
      </c>
      <c r="E4" s="211"/>
      <c r="F4" s="211"/>
      <c r="G4" s="211"/>
      <c r="H4" s="211"/>
      <c r="I4" s="87"/>
      <c r="J4" s="87"/>
      <c r="K4" s="87"/>
    </row>
    <row r="5" spans="2:12" ht="21" customHeight="1" x14ac:dyDescent="0.4">
      <c r="C5" s="122" t="s">
        <v>353</v>
      </c>
      <c r="E5" s="122"/>
      <c r="F5" s="122"/>
      <c r="G5" s="122"/>
      <c r="H5" s="122"/>
      <c r="I5" s="122"/>
      <c r="J5" s="122"/>
      <c r="K5" s="88"/>
    </row>
    <row r="6" spans="2:12" ht="19.5" customHeight="1" x14ac:dyDescent="0.2">
      <c r="D6" s="89"/>
      <c r="E6" s="89"/>
      <c r="F6" s="89"/>
      <c r="G6" s="89"/>
      <c r="H6" s="89"/>
      <c r="I6" s="89"/>
      <c r="J6" s="89"/>
      <c r="K6" s="89"/>
    </row>
    <row r="7" spans="2:12" ht="26.25" customHeight="1" x14ac:dyDescent="0.2">
      <c r="B7" s="129" t="s">
        <v>281</v>
      </c>
      <c r="C7" s="236"/>
      <c r="D7" s="237"/>
      <c r="E7" s="237"/>
      <c r="F7" s="237"/>
      <c r="G7" s="238"/>
      <c r="H7" s="130" t="s">
        <v>0</v>
      </c>
      <c r="I7" s="239" t="s">
        <v>276</v>
      </c>
      <c r="J7" s="240"/>
      <c r="K7" s="241"/>
    </row>
    <row r="8" spans="2:12" ht="8.25" customHeight="1" x14ac:dyDescent="0.25">
      <c r="B8" s="128"/>
      <c r="C8" s="128"/>
      <c r="D8" s="128"/>
      <c r="E8" s="128"/>
      <c r="F8" s="128"/>
      <c r="G8" s="128"/>
      <c r="H8" s="128"/>
      <c r="I8" s="128"/>
      <c r="J8" s="128"/>
      <c r="K8" s="128"/>
    </row>
    <row r="9" spans="2:12" ht="24.75" customHeight="1" x14ac:dyDescent="0.2">
      <c r="B9" s="129" t="s">
        <v>237</v>
      </c>
      <c r="C9" s="242"/>
      <c r="D9" s="243"/>
      <c r="E9" s="243"/>
      <c r="F9" s="243"/>
      <c r="G9" s="244"/>
      <c r="H9" s="131" t="s">
        <v>352</v>
      </c>
      <c r="I9" s="233" t="s">
        <v>361</v>
      </c>
      <c r="J9" s="234"/>
      <c r="K9" s="235"/>
    </row>
    <row r="10" spans="2:12" ht="10.5" customHeight="1" x14ac:dyDescent="0.25">
      <c r="B10" s="5"/>
    </row>
    <row r="11" spans="2:12" s="4" customFormat="1" ht="26.25" customHeight="1" x14ac:dyDescent="0.25">
      <c r="B11" s="5"/>
      <c r="D11" s="223" t="s">
        <v>355</v>
      </c>
      <c r="E11" s="224"/>
      <c r="F11" s="224"/>
      <c r="G11" s="92" t="s">
        <v>356</v>
      </c>
      <c r="H11" s="92" t="s">
        <v>357</v>
      </c>
      <c r="I11" s="147" t="s">
        <v>358</v>
      </c>
      <c r="J11" s="148"/>
      <c r="K11" s="19" t="s">
        <v>359</v>
      </c>
      <c r="L11" s="19" t="s">
        <v>360</v>
      </c>
    </row>
    <row r="12" spans="2:12" s="4" customFormat="1" ht="85.5" x14ac:dyDescent="0.25">
      <c r="B12" s="5"/>
      <c r="D12" s="16" t="s">
        <v>231</v>
      </c>
      <c r="E12" s="16" t="s">
        <v>232</v>
      </c>
      <c r="F12" s="16" t="s">
        <v>265</v>
      </c>
      <c r="G12" s="16" t="s">
        <v>263</v>
      </c>
      <c r="H12" s="16" t="s">
        <v>241</v>
      </c>
      <c r="I12" s="149" t="s">
        <v>241</v>
      </c>
      <c r="J12" s="150"/>
      <c r="K12" s="16" t="s">
        <v>241</v>
      </c>
      <c r="L12" s="16" t="s">
        <v>364</v>
      </c>
    </row>
    <row r="13" spans="2:12" s="4" customFormat="1" ht="18" x14ac:dyDescent="0.25">
      <c r="B13" s="218" t="s">
        <v>251</v>
      </c>
      <c r="C13" s="218"/>
      <c r="D13" s="85"/>
      <c r="E13" s="86"/>
      <c r="F13" s="85"/>
      <c r="G13" s="85"/>
      <c r="H13" s="86"/>
      <c r="I13" s="151"/>
      <c r="J13" s="151"/>
      <c r="K13" s="86"/>
      <c r="L13" s="86"/>
    </row>
    <row r="14" spans="2:12" ht="15.75" customHeight="1" x14ac:dyDescent="0.25">
      <c r="B14" s="73" t="s">
        <v>252</v>
      </c>
      <c r="E14" s="9"/>
      <c r="H14" s="9"/>
      <c r="I14" s="152"/>
      <c r="J14" s="152"/>
      <c r="K14" s="8"/>
      <c r="L14" s="8"/>
    </row>
    <row r="15" spans="2:12" ht="15.75" customHeight="1" x14ac:dyDescent="0.25">
      <c r="B15" s="73" t="s">
        <v>261</v>
      </c>
      <c r="E15" s="9"/>
      <c r="H15" s="9"/>
      <c r="I15" s="152"/>
      <c r="J15" s="152"/>
      <c r="K15" s="8"/>
      <c r="L15" s="8"/>
    </row>
    <row r="16" spans="2:12" ht="18" customHeight="1" x14ac:dyDescent="0.2">
      <c r="B16" s="221" t="s">
        <v>283</v>
      </c>
      <c r="C16" s="222"/>
      <c r="D16" s="114"/>
      <c r="E16" s="115"/>
      <c r="F16" s="106"/>
      <c r="G16" s="132">
        <v>0</v>
      </c>
      <c r="H16" s="132">
        <v>0</v>
      </c>
      <c r="I16" s="153">
        <v>0</v>
      </c>
      <c r="J16" s="154"/>
      <c r="K16" s="133">
        <v>0</v>
      </c>
      <c r="L16" s="133">
        <v>0</v>
      </c>
    </row>
    <row r="17" spans="2:12" ht="18" customHeight="1" x14ac:dyDescent="0.2">
      <c r="B17" s="221" t="s">
        <v>283</v>
      </c>
      <c r="C17" s="222"/>
      <c r="D17" s="116"/>
      <c r="E17" s="115"/>
      <c r="F17" s="106"/>
      <c r="G17" s="132">
        <v>0</v>
      </c>
      <c r="H17" s="132">
        <v>0</v>
      </c>
      <c r="I17" s="153">
        <v>0</v>
      </c>
      <c r="J17" s="154"/>
      <c r="K17" s="133">
        <v>0</v>
      </c>
      <c r="L17" s="133">
        <v>0</v>
      </c>
    </row>
    <row r="18" spans="2:12" ht="18" customHeight="1" x14ac:dyDescent="0.2">
      <c r="B18" s="221" t="s">
        <v>283</v>
      </c>
      <c r="C18" s="222"/>
      <c r="D18" s="117"/>
      <c r="E18" s="118"/>
      <c r="F18" s="105"/>
      <c r="G18" s="134">
        <v>0</v>
      </c>
      <c r="H18" s="134">
        <v>0</v>
      </c>
      <c r="I18" s="155">
        <v>0</v>
      </c>
      <c r="J18" s="156"/>
      <c r="K18" s="135">
        <v>0</v>
      </c>
      <c r="L18" s="135">
        <v>0</v>
      </c>
    </row>
    <row r="19" spans="2:12" ht="18" customHeight="1" x14ac:dyDescent="0.2">
      <c r="B19" s="98"/>
      <c r="C19" s="98"/>
      <c r="D19" s="145">
        <f>SUM(D16:D18)</f>
        <v>0</v>
      </c>
      <c r="E19" s="145">
        <f t="shared" ref="E19:K19" si="0">SUM(E16:E18)</f>
        <v>0</v>
      </c>
      <c r="F19" s="145">
        <f t="shared" si="0"/>
        <v>0</v>
      </c>
      <c r="G19" s="146">
        <f t="shared" si="0"/>
        <v>0</v>
      </c>
      <c r="H19" s="146">
        <f t="shared" si="0"/>
        <v>0</v>
      </c>
      <c r="I19" s="157">
        <f t="shared" si="0"/>
        <v>0</v>
      </c>
      <c r="J19" s="157"/>
      <c r="K19" s="146">
        <f t="shared" si="0"/>
        <v>0</v>
      </c>
      <c r="L19" s="146">
        <f t="shared" ref="L19" si="1">SUM(L16:L18)</f>
        <v>0</v>
      </c>
    </row>
    <row r="20" spans="2:12" ht="18" customHeight="1" x14ac:dyDescent="0.25">
      <c r="B20" s="73" t="s">
        <v>365</v>
      </c>
      <c r="C20" s="98"/>
      <c r="D20" s="100"/>
      <c r="E20" s="100"/>
      <c r="F20" s="100"/>
      <c r="G20" s="101"/>
      <c r="H20" s="101"/>
      <c r="I20" s="158"/>
      <c r="J20" s="158"/>
      <c r="K20" s="101"/>
      <c r="L20" s="101"/>
    </row>
    <row r="21" spans="2:12" ht="18" customHeight="1" x14ac:dyDescent="0.2">
      <c r="B21" s="221" t="s">
        <v>268</v>
      </c>
      <c r="C21" s="222"/>
      <c r="D21" s="136">
        <v>0</v>
      </c>
      <c r="E21" s="132">
        <v>0</v>
      </c>
      <c r="F21" s="106"/>
      <c r="G21" s="132">
        <v>0</v>
      </c>
      <c r="H21" s="132">
        <v>0</v>
      </c>
      <c r="I21" s="153">
        <v>0</v>
      </c>
      <c r="J21" s="154"/>
      <c r="K21" s="133">
        <v>0</v>
      </c>
      <c r="L21" s="133">
        <v>0</v>
      </c>
    </row>
    <row r="22" spans="2:12" ht="18" customHeight="1" x14ac:dyDescent="0.2">
      <c r="B22" s="221" t="s">
        <v>268</v>
      </c>
      <c r="C22" s="222"/>
      <c r="D22" s="137">
        <v>0</v>
      </c>
      <c r="E22" s="132">
        <v>0</v>
      </c>
      <c r="F22" s="106"/>
      <c r="G22" s="132">
        <v>0</v>
      </c>
      <c r="H22" s="132">
        <v>0</v>
      </c>
      <c r="I22" s="153">
        <v>0</v>
      </c>
      <c r="J22" s="154"/>
      <c r="K22" s="133">
        <v>0</v>
      </c>
      <c r="L22" s="133">
        <v>0</v>
      </c>
    </row>
    <row r="23" spans="2:12" ht="18" customHeight="1" x14ac:dyDescent="0.2">
      <c r="B23" s="221" t="s">
        <v>268</v>
      </c>
      <c r="C23" s="222"/>
      <c r="D23" s="135">
        <v>0</v>
      </c>
      <c r="E23" s="134">
        <v>0</v>
      </c>
      <c r="F23" s="105"/>
      <c r="G23" s="134">
        <v>0</v>
      </c>
      <c r="H23" s="134">
        <v>0</v>
      </c>
      <c r="I23" s="155">
        <v>0</v>
      </c>
      <c r="J23" s="156"/>
      <c r="K23" s="135">
        <v>0</v>
      </c>
      <c r="L23" s="135">
        <v>0</v>
      </c>
    </row>
    <row r="24" spans="2:12" ht="18" customHeight="1" x14ac:dyDescent="0.2">
      <c r="B24" s="98"/>
      <c r="C24" s="98"/>
      <c r="D24" s="145">
        <f>SUM(D21:D23)</f>
        <v>0</v>
      </c>
      <c r="E24" s="145">
        <f t="shared" ref="E24:K24" si="2">SUM(E21:E23)</f>
        <v>0</v>
      </c>
      <c r="F24" s="145">
        <f t="shared" si="2"/>
        <v>0</v>
      </c>
      <c r="G24" s="146">
        <f t="shared" si="2"/>
        <v>0</v>
      </c>
      <c r="H24" s="146">
        <f t="shared" si="2"/>
        <v>0</v>
      </c>
      <c r="I24" s="157">
        <f t="shared" si="2"/>
        <v>0</v>
      </c>
      <c r="J24" s="157"/>
      <c r="K24" s="146">
        <f t="shared" si="2"/>
        <v>0</v>
      </c>
      <c r="L24" s="146">
        <f t="shared" ref="L24" si="3">SUM(L21:L23)</f>
        <v>0</v>
      </c>
    </row>
    <row r="25" spans="2:12" ht="18" customHeight="1" x14ac:dyDescent="0.25">
      <c r="B25" s="73" t="s">
        <v>366</v>
      </c>
      <c r="C25" s="98"/>
      <c r="D25" s="27"/>
      <c r="E25" s="27"/>
      <c r="F25" s="27"/>
      <c r="G25" s="99"/>
      <c r="H25" s="99"/>
      <c r="I25" s="159"/>
      <c r="J25" s="159"/>
      <c r="K25" s="99"/>
      <c r="L25" s="99"/>
    </row>
    <row r="26" spans="2:12" ht="18" customHeight="1" x14ac:dyDescent="0.2">
      <c r="B26" s="221" t="s">
        <v>269</v>
      </c>
      <c r="C26" s="222"/>
      <c r="D26" s="114"/>
      <c r="E26" s="115"/>
      <c r="F26" s="132">
        <v>0</v>
      </c>
      <c r="G26" s="132">
        <v>0</v>
      </c>
      <c r="H26" s="132">
        <v>0</v>
      </c>
      <c r="I26" s="153">
        <v>0</v>
      </c>
      <c r="J26" s="154"/>
      <c r="K26" s="133">
        <v>0</v>
      </c>
      <c r="L26" s="133">
        <v>0</v>
      </c>
    </row>
    <row r="27" spans="2:12" ht="18" customHeight="1" x14ac:dyDescent="0.2">
      <c r="B27" s="221" t="s">
        <v>269</v>
      </c>
      <c r="C27" s="222"/>
      <c r="D27" s="116"/>
      <c r="E27" s="115"/>
      <c r="F27" s="132">
        <v>0</v>
      </c>
      <c r="G27" s="132">
        <v>0</v>
      </c>
      <c r="H27" s="132">
        <v>0</v>
      </c>
      <c r="I27" s="153">
        <v>0</v>
      </c>
      <c r="J27" s="154"/>
      <c r="K27" s="133">
        <v>0</v>
      </c>
      <c r="L27" s="133">
        <v>0</v>
      </c>
    </row>
    <row r="28" spans="2:12" ht="18" customHeight="1" x14ac:dyDescent="0.2">
      <c r="B28" s="221" t="s">
        <v>269</v>
      </c>
      <c r="C28" s="222"/>
      <c r="D28" s="117"/>
      <c r="E28" s="118"/>
      <c r="F28" s="134">
        <v>0</v>
      </c>
      <c r="G28" s="134">
        <v>0</v>
      </c>
      <c r="H28" s="134">
        <v>0</v>
      </c>
      <c r="I28" s="155">
        <v>0</v>
      </c>
      <c r="J28" s="156"/>
      <c r="K28" s="135">
        <v>0</v>
      </c>
      <c r="L28" s="135">
        <v>0</v>
      </c>
    </row>
    <row r="29" spans="2:12" ht="18" customHeight="1" x14ac:dyDescent="0.2">
      <c r="B29" s="102"/>
      <c r="C29" s="102"/>
      <c r="D29" s="145">
        <f>SUM(D26:D28)</f>
        <v>0</v>
      </c>
      <c r="E29" s="145">
        <f t="shared" ref="E29:K29" si="4">SUM(E26:E28)</f>
        <v>0</v>
      </c>
      <c r="F29" s="145">
        <f t="shared" si="4"/>
        <v>0</v>
      </c>
      <c r="G29" s="146">
        <f t="shared" si="4"/>
        <v>0</v>
      </c>
      <c r="H29" s="146">
        <f t="shared" si="4"/>
        <v>0</v>
      </c>
      <c r="I29" s="157">
        <f t="shared" si="4"/>
        <v>0</v>
      </c>
      <c r="J29" s="157"/>
      <c r="K29" s="146">
        <f t="shared" si="4"/>
        <v>0</v>
      </c>
      <c r="L29" s="146">
        <f t="shared" ref="L29" si="5">SUM(L26:L28)</f>
        <v>0</v>
      </c>
    </row>
    <row r="30" spans="2:12" ht="18" customHeight="1" x14ac:dyDescent="0.2">
      <c r="B30" s="102"/>
      <c r="C30" s="102"/>
      <c r="D30" s="27"/>
      <c r="E30" s="27"/>
      <c r="F30" s="27"/>
      <c r="G30" s="27"/>
      <c r="H30" s="27"/>
      <c r="I30" s="160"/>
      <c r="J30" s="160"/>
      <c r="K30" s="27"/>
      <c r="L30" s="27"/>
    </row>
    <row r="31" spans="2:12" ht="18" customHeight="1" x14ac:dyDescent="0.25">
      <c r="B31" s="219" t="s">
        <v>253</v>
      </c>
      <c r="C31" s="219"/>
      <c r="D31" s="145">
        <f>D24+D29+D19</f>
        <v>0</v>
      </c>
      <c r="E31" s="145">
        <f>E24+E29+E19</f>
        <v>0</v>
      </c>
      <c r="F31" s="145">
        <f t="shared" ref="F31:K31" si="6">F24+F29+F19</f>
        <v>0</v>
      </c>
      <c r="G31" s="146">
        <f t="shared" si="6"/>
        <v>0</v>
      </c>
      <c r="H31" s="146">
        <f t="shared" si="6"/>
        <v>0</v>
      </c>
      <c r="I31" s="157">
        <f t="shared" si="6"/>
        <v>0</v>
      </c>
      <c r="J31" s="157"/>
      <c r="K31" s="146">
        <f t="shared" si="6"/>
        <v>0</v>
      </c>
      <c r="L31" s="146">
        <f t="shared" ref="L31" si="7">L24+L29+L19</f>
        <v>0</v>
      </c>
    </row>
    <row r="32" spans="2:12" ht="16.350000000000001" customHeight="1" x14ac:dyDescent="0.25">
      <c r="B32" s="6"/>
      <c r="C32" s="6"/>
      <c r="D32" s="28"/>
      <c r="E32" s="28"/>
      <c r="F32" s="28"/>
      <c r="G32" s="28"/>
      <c r="H32" s="28"/>
      <c r="I32" s="161"/>
      <c r="J32" s="161"/>
      <c r="K32" s="28"/>
      <c r="L32" s="28"/>
    </row>
    <row r="33" spans="2:12" ht="15.75" x14ac:dyDescent="0.2">
      <c r="B33" s="220" t="s">
        <v>286</v>
      </c>
      <c r="C33" s="220"/>
      <c r="D33" s="220"/>
      <c r="E33" s="26"/>
      <c r="F33" s="26"/>
      <c r="G33" s="26"/>
      <c r="H33" s="26"/>
      <c r="I33" s="160"/>
      <c r="J33" s="160"/>
      <c r="K33" s="17"/>
      <c r="L33" s="17"/>
    </row>
    <row r="34" spans="2:12" ht="18" customHeight="1" x14ac:dyDescent="0.2">
      <c r="B34" s="212" t="s">
        <v>284</v>
      </c>
      <c r="C34" s="212"/>
      <c r="D34" s="138"/>
      <c r="E34" s="139"/>
      <c r="F34" s="140"/>
      <c r="G34" s="141">
        <v>0</v>
      </c>
      <c r="H34" s="141">
        <v>0</v>
      </c>
      <c r="I34" s="162">
        <v>0</v>
      </c>
      <c r="J34" s="163"/>
      <c r="K34" s="141">
        <v>0</v>
      </c>
      <c r="L34" s="141">
        <v>0</v>
      </c>
    </row>
    <row r="35" spans="2:12" ht="18" customHeight="1" x14ac:dyDescent="0.2">
      <c r="B35" s="212" t="s">
        <v>271</v>
      </c>
      <c r="C35" s="212"/>
      <c r="D35" s="133">
        <v>0</v>
      </c>
      <c r="E35" s="142">
        <v>0</v>
      </c>
      <c r="F35" s="140"/>
      <c r="G35" s="141">
        <v>0</v>
      </c>
      <c r="H35" s="141">
        <v>0</v>
      </c>
      <c r="I35" s="162">
        <v>0</v>
      </c>
      <c r="J35" s="163"/>
      <c r="K35" s="141">
        <v>0</v>
      </c>
      <c r="L35" s="141">
        <v>0</v>
      </c>
    </row>
    <row r="36" spans="2:12" ht="18" customHeight="1" x14ac:dyDescent="0.2">
      <c r="B36" s="212" t="s">
        <v>272</v>
      </c>
      <c r="C36" s="212"/>
      <c r="D36" s="135">
        <v>0</v>
      </c>
      <c r="E36" s="143">
        <v>0</v>
      </c>
      <c r="F36" s="134">
        <v>0</v>
      </c>
      <c r="G36" s="144">
        <v>0</v>
      </c>
      <c r="H36" s="144">
        <v>0</v>
      </c>
      <c r="I36" s="164">
        <v>0</v>
      </c>
      <c r="J36" s="165"/>
      <c r="K36" s="144">
        <v>0</v>
      </c>
      <c r="L36" s="144">
        <v>0</v>
      </c>
    </row>
    <row r="37" spans="2:12" ht="18" customHeight="1" x14ac:dyDescent="0.2">
      <c r="B37" s="213" t="s">
        <v>270</v>
      </c>
      <c r="C37" s="213"/>
      <c r="D37" s="100">
        <f>SUM(D35:D36)</f>
        <v>0</v>
      </c>
      <c r="E37" s="100">
        <f>SUM(E35:E36)</f>
        <v>0</v>
      </c>
      <c r="F37" s="100">
        <f>SUM(F36)</f>
        <v>0</v>
      </c>
      <c r="G37" s="101">
        <f t="shared" ref="G37:K37" si="8">SUM(G34:G36)</f>
        <v>0</v>
      </c>
      <c r="H37" s="101">
        <f t="shared" si="8"/>
        <v>0</v>
      </c>
      <c r="I37" s="158">
        <f t="shared" si="8"/>
        <v>0</v>
      </c>
      <c r="J37" s="158"/>
      <c r="K37" s="101">
        <f t="shared" si="8"/>
        <v>0</v>
      </c>
      <c r="L37" s="101">
        <f t="shared" ref="L37" si="9">SUM(L34:L36)</f>
        <v>0</v>
      </c>
    </row>
    <row r="38" spans="2:12" ht="18" customHeight="1" x14ac:dyDescent="0.2">
      <c r="B38" s="94"/>
      <c r="C38" s="94"/>
      <c r="D38" s="28"/>
      <c r="E38" s="28"/>
      <c r="F38" s="28"/>
      <c r="G38" s="28"/>
      <c r="H38" s="28"/>
      <c r="I38" s="161"/>
      <c r="J38" s="161"/>
      <c r="K38" s="28"/>
      <c r="L38" s="28"/>
    </row>
    <row r="39" spans="2:12" x14ac:dyDescent="0.2">
      <c r="I39" s="152"/>
      <c r="J39" s="152"/>
    </row>
    <row r="40" spans="2:12" ht="17.25" customHeight="1" thickBot="1" x14ac:dyDescent="0.3">
      <c r="B40" s="215" t="s">
        <v>267</v>
      </c>
      <c r="C40" s="215"/>
      <c r="D40" s="112"/>
      <c r="E40" s="112"/>
      <c r="F40" s="171">
        <f>F31+F37</f>
        <v>0</v>
      </c>
      <c r="G40" s="171">
        <f>G31+G37</f>
        <v>0</v>
      </c>
      <c r="H40" s="171">
        <f>H31+H37</f>
        <v>0</v>
      </c>
      <c r="I40" s="166">
        <f t="shared" ref="I40:K40" si="10">I31+I37</f>
        <v>0</v>
      </c>
      <c r="J40" s="166"/>
      <c r="K40" s="171">
        <f t="shared" si="10"/>
        <v>0</v>
      </c>
      <c r="L40" s="171">
        <f t="shared" ref="L40" si="11">L31+L37</f>
        <v>0</v>
      </c>
    </row>
    <row r="41" spans="2:12" ht="15" thickTop="1" x14ac:dyDescent="0.2">
      <c r="D41" s="26"/>
      <c r="E41" s="26"/>
      <c r="F41" s="26"/>
      <c r="G41" s="26"/>
      <c r="H41" s="26"/>
      <c r="I41" s="160"/>
      <c r="J41" s="160"/>
      <c r="K41" s="17"/>
      <c r="L41" s="17"/>
    </row>
    <row r="42" spans="2:12" ht="18" x14ac:dyDescent="0.25">
      <c r="B42" s="217" t="s">
        <v>279</v>
      </c>
      <c r="C42" s="217"/>
      <c r="D42" s="26"/>
      <c r="E42" s="26"/>
      <c r="F42" s="26"/>
      <c r="G42" s="26"/>
      <c r="H42" s="26"/>
      <c r="I42" s="160"/>
      <c r="J42" s="160"/>
      <c r="K42" s="17"/>
      <c r="L42" s="17"/>
    </row>
    <row r="43" spans="2:12" ht="16.350000000000001" customHeight="1" x14ac:dyDescent="0.2">
      <c r="B43" s="83" t="s">
        <v>254</v>
      </c>
      <c r="C43" s="113"/>
      <c r="D43" s="113"/>
      <c r="E43" s="82"/>
      <c r="F43" s="28"/>
      <c r="G43" s="28"/>
      <c r="H43" s="28"/>
      <c r="I43" s="161"/>
      <c r="J43" s="161"/>
      <c r="K43" s="28"/>
      <c r="L43" s="28"/>
    </row>
    <row r="44" spans="2:12" ht="18" customHeight="1" x14ac:dyDescent="0.2">
      <c r="B44" s="221" t="s">
        <v>273</v>
      </c>
      <c r="C44" s="222"/>
      <c r="D44" s="142">
        <v>0</v>
      </c>
      <c r="E44" s="106"/>
      <c r="F44" s="142">
        <v>0</v>
      </c>
      <c r="G44" s="142">
        <v>0</v>
      </c>
      <c r="H44" s="106"/>
      <c r="I44" s="167"/>
      <c r="J44" s="167"/>
      <c r="K44" s="106"/>
      <c r="L44" s="106"/>
    </row>
    <row r="45" spans="2:12" ht="18" customHeight="1" x14ac:dyDescent="0.2">
      <c r="B45" s="221" t="s">
        <v>273</v>
      </c>
      <c r="C45" s="222"/>
      <c r="D45" s="142">
        <f t="shared" ref="D45:D46" si="12">D22-E22</f>
        <v>0</v>
      </c>
      <c r="E45" s="106"/>
      <c r="F45" s="142">
        <v>0</v>
      </c>
      <c r="G45" s="142">
        <v>0</v>
      </c>
      <c r="H45" s="245"/>
      <c r="I45" s="246"/>
      <c r="J45" s="246"/>
      <c r="K45" s="245"/>
      <c r="L45" s="245"/>
    </row>
    <row r="46" spans="2:12" ht="18" customHeight="1" x14ac:dyDescent="0.2">
      <c r="B46" s="221" t="s">
        <v>273</v>
      </c>
      <c r="C46" s="222"/>
      <c r="D46" s="142">
        <f t="shared" si="12"/>
        <v>0</v>
      </c>
      <c r="E46" s="106"/>
      <c r="F46" s="142">
        <v>0</v>
      </c>
      <c r="G46" s="142">
        <v>0</v>
      </c>
      <c r="H46" s="245"/>
      <c r="I46" s="246"/>
      <c r="J46" s="246"/>
      <c r="K46" s="245"/>
      <c r="L46" s="245"/>
    </row>
    <row r="47" spans="2:12" ht="18" customHeight="1" thickBot="1" x14ac:dyDescent="0.25">
      <c r="B47" s="213" t="s">
        <v>255</v>
      </c>
      <c r="C47" s="213"/>
      <c r="D47" s="171">
        <f t="shared" ref="D47:K47" si="13">SUM(D44:D44)</f>
        <v>0</v>
      </c>
      <c r="E47" s="171">
        <f t="shared" si="13"/>
        <v>0</v>
      </c>
      <c r="F47" s="171">
        <f t="shared" si="13"/>
        <v>0</v>
      </c>
      <c r="G47" s="171">
        <f t="shared" si="13"/>
        <v>0</v>
      </c>
      <c r="H47" s="171">
        <f t="shared" si="13"/>
        <v>0</v>
      </c>
      <c r="I47" s="166">
        <f t="shared" si="13"/>
        <v>0</v>
      </c>
      <c r="J47" s="166"/>
      <c r="K47" s="171">
        <f t="shared" si="13"/>
        <v>0</v>
      </c>
      <c r="L47" s="171">
        <f t="shared" ref="L47" si="14">SUM(L44:L44)</f>
        <v>0</v>
      </c>
    </row>
    <row r="48" spans="2:12" ht="15" thickTop="1" x14ac:dyDescent="0.2">
      <c r="I48" s="152"/>
      <c r="J48" s="152"/>
    </row>
    <row r="49" spans="2:12" ht="16.350000000000001" customHeight="1" x14ac:dyDescent="0.2">
      <c r="B49" s="83" t="s">
        <v>250</v>
      </c>
      <c r="C49" s="82"/>
      <c r="E49" s="82"/>
      <c r="F49" s="28"/>
      <c r="G49" s="28"/>
      <c r="H49" s="28"/>
      <c r="I49" s="161"/>
      <c r="J49" s="161"/>
      <c r="K49" s="28"/>
      <c r="L49" s="28"/>
    </row>
    <row r="50" spans="2:12" ht="18" customHeight="1" x14ac:dyDescent="0.2">
      <c r="B50" s="212" t="s">
        <v>274</v>
      </c>
      <c r="C50" s="212"/>
      <c r="D50" s="135">
        <f>D35-E35</f>
        <v>0</v>
      </c>
      <c r="E50" s="105"/>
      <c r="F50" s="143">
        <v>0</v>
      </c>
      <c r="G50" s="143">
        <v>0</v>
      </c>
      <c r="H50" s="105"/>
      <c r="I50" s="168"/>
      <c r="J50" s="168"/>
      <c r="K50" s="105"/>
      <c r="L50" s="105"/>
    </row>
    <row r="51" spans="2:12" x14ac:dyDescent="0.2">
      <c r="I51" s="152"/>
      <c r="J51" s="152"/>
    </row>
    <row r="52" spans="2:12" ht="17.25" customHeight="1" thickBot="1" x14ac:dyDescent="0.3">
      <c r="B52" s="215" t="s">
        <v>256</v>
      </c>
      <c r="C52" s="215"/>
      <c r="D52" s="171">
        <f>D47+D50</f>
        <v>0</v>
      </c>
      <c r="E52" s="172" t="e">
        <f>E47+#REF!</f>
        <v>#REF!</v>
      </c>
      <c r="F52" s="171">
        <f>F47+F50</f>
        <v>0</v>
      </c>
      <c r="G52" s="171">
        <f>G47+G50</f>
        <v>0</v>
      </c>
      <c r="H52" s="112" t="e">
        <f>H47+#REF!</f>
        <v>#REF!</v>
      </c>
      <c r="I52" s="169" t="e">
        <f>I47+#REF!</f>
        <v>#REF!</v>
      </c>
      <c r="J52" s="169"/>
      <c r="K52" s="112" t="e">
        <f>K47+#REF!</f>
        <v>#REF!</v>
      </c>
      <c r="L52" s="112" t="e">
        <f>L47+#REF!</f>
        <v>#REF!</v>
      </c>
    </row>
    <row r="53" spans="2:12" ht="15" thickTop="1" x14ac:dyDescent="0.2">
      <c r="I53" s="152"/>
      <c r="J53" s="152"/>
    </row>
    <row r="54" spans="2:12" ht="18" x14ac:dyDescent="0.25">
      <c r="B54" s="218" t="s">
        <v>259</v>
      </c>
      <c r="C54" s="218"/>
      <c r="D54" s="17"/>
      <c r="E54" s="17"/>
      <c r="F54" s="17"/>
      <c r="G54" s="17"/>
      <c r="H54" s="17"/>
      <c r="I54" s="170"/>
      <c r="J54" s="170"/>
      <c r="K54" s="17"/>
      <c r="L54" s="17"/>
    </row>
    <row r="55" spans="2:12" ht="18" x14ac:dyDescent="0.25">
      <c r="B55" s="91" t="s">
        <v>261</v>
      </c>
      <c r="C55" s="91"/>
      <c r="D55" s="17"/>
      <c r="E55" s="17"/>
      <c r="F55" s="17"/>
      <c r="G55" s="17"/>
      <c r="H55" s="17"/>
      <c r="I55" s="170"/>
      <c r="J55" s="170"/>
      <c r="K55" s="17"/>
      <c r="L55" s="17"/>
    </row>
    <row r="56" spans="2:12" ht="18" customHeight="1" x14ac:dyDescent="0.2">
      <c r="B56" s="216" t="s">
        <v>135</v>
      </c>
      <c r="C56" s="216"/>
      <c r="D56" s="107"/>
      <c r="E56" s="108"/>
      <c r="F56" s="103"/>
      <c r="G56" s="173">
        <f>'Personnel Expenditures'!J35</f>
        <v>0</v>
      </c>
      <c r="H56" s="174">
        <f>'Personnel Expenditures'!O35</f>
        <v>0</v>
      </c>
      <c r="I56" s="175">
        <f>'Personnel Expenditures'!T35</f>
        <v>0</v>
      </c>
      <c r="J56" s="176"/>
      <c r="K56" s="174">
        <f>'Personnel Expenditures'!Y35</f>
        <v>0</v>
      </c>
      <c r="L56" s="174">
        <f>'Personnel Expenditures'!AD35</f>
        <v>0</v>
      </c>
    </row>
    <row r="57" spans="2:12" ht="18" customHeight="1" x14ac:dyDescent="0.2">
      <c r="B57" s="216" t="s">
        <v>136</v>
      </c>
      <c r="C57" s="216"/>
      <c r="D57" s="109"/>
      <c r="E57" s="110"/>
      <c r="F57" s="109"/>
      <c r="G57" s="173">
        <f>'Operating &amp; Capital Expenditure'!H21</f>
        <v>0</v>
      </c>
      <c r="H57" s="174">
        <f>'Operating &amp; Capital Expenditure'!L21</f>
        <v>0</v>
      </c>
      <c r="I57" s="175">
        <f>'Operating &amp; Capital Expenditure'!P21</f>
        <v>0</v>
      </c>
      <c r="J57" s="176"/>
      <c r="K57" s="174">
        <f>'Operating &amp; Capital Expenditure'!T21</f>
        <v>0</v>
      </c>
      <c r="L57" s="174">
        <f>'Operating &amp; Capital Expenditure'!X21</f>
        <v>0</v>
      </c>
    </row>
    <row r="58" spans="2:12" ht="18" customHeight="1" x14ac:dyDescent="0.2">
      <c r="B58" s="216" t="s">
        <v>137</v>
      </c>
      <c r="C58" s="216"/>
      <c r="D58" s="104"/>
      <c r="E58" s="111"/>
      <c r="F58" s="104"/>
      <c r="G58" s="177">
        <f>'Operating &amp; Capital Expenditure'!H33</f>
        <v>0</v>
      </c>
      <c r="H58" s="178">
        <f>'Operating &amp; Capital Expenditure'!L33</f>
        <v>0</v>
      </c>
      <c r="I58" s="179">
        <f>'Operating &amp; Capital Expenditure'!P33</f>
        <v>0</v>
      </c>
      <c r="J58" s="180"/>
      <c r="K58" s="178">
        <f>'Operating &amp; Capital Expenditure'!T33</f>
        <v>0</v>
      </c>
      <c r="L58" s="178">
        <f>'Operating &amp; Capital Expenditure'!X33</f>
        <v>0</v>
      </c>
    </row>
    <row r="59" spans="2:12" x14ac:dyDescent="0.2">
      <c r="D59" s="182">
        <f>SUM(D56:D58)</f>
        <v>0</v>
      </c>
      <c r="E59" s="182">
        <f t="shared" ref="E59:K59" si="15">SUM(E56:E58)</f>
        <v>0</v>
      </c>
      <c r="F59" s="182">
        <f t="shared" si="15"/>
        <v>0</v>
      </c>
      <c r="G59" s="182">
        <f t="shared" si="15"/>
        <v>0</v>
      </c>
      <c r="H59" s="182">
        <f t="shared" si="15"/>
        <v>0</v>
      </c>
      <c r="I59" s="181">
        <f t="shared" si="15"/>
        <v>0</v>
      </c>
      <c r="J59" s="181"/>
      <c r="K59" s="182">
        <f t="shared" si="15"/>
        <v>0</v>
      </c>
      <c r="L59" s="182">
        <f t="shared" ref="L59" si="16">SUM(L56:L58)</f>
        <v>0</v>
      </c>
    </row>
    <row r="60" spans="2:12" ht="18" x14ac:dyDescent="0.25">
      <c r="B60" s="91" t="s">
        <v>260</v>
      </c>
      <c r="C60" s="91"/>
      <c r="D60" s="182"/>
      <c r="E60" s="182"/>
      <c r="F60" s="182"/>
      <c r="G60" s="182"/>
      <c r="H60" s="182"/>
      <c r="I60" s="181"/>
      <c r="J60" s="181"/>
      <c r="K60" s="182"/>
      <c r="L60" s="182"/>
    </row>
    <row r="61" spans="2:12" ht="18" customHeight="1" x14ac:dyDescent="0.2">
      <c r="B61" s="216" t="s">
        <v>135</v>
      </c>
      <c r="C61" s="216"/>
      <c r="D61" s="193"/>
      <c r="E61" s="173">
        <f>'Personnel Expenditures'!E64</f>
        <v>0</v>
      </c>
      <c r="F61" s="194"/>
      <c r="G61" s="174">
        <f>'Personnel Expenditures'!J64</f>
        <v>0</v>
      </c>
      <c r="H61" s="174">
        <f>'Personnel Expenditures'!O64</f>
        <v>0</v>
      </c>
      <c r="I61" s="175">
        <f>'Personnel Expenditures'!T64</f>
        <v>0</v>
      </c>
      <c r="J61" s="176"/>
      <c r="K61" s="174">
        <f>'Personnel Expenditures'!Y64</f>
        <v>0</v>
      </c>
      <c r="L61" s="174">
        <f>'Personnel Expenditures'!AD64</f>
        <v>0</v>
      </c>
    </row>
    <row r="62" spans="2:12" ht="18" customHeight="1" x14ac:dyDescent="0.2">
      <c r="B62" s="216" t="s">
        <v>136</v>
      </c>
      <c r="C62" s="216"/>
      <c r="D62" s="195"/>
      <c r="E62" s="173">
        <f>'Operating &amp; Capital Expenditure'!D51</f>
        <v>0</v>
      </c>
      <c r="F62" s="195"/>
      <c r="G62" s="174">
        <f>'Operating &amp; Capital Expenditure'!H51</f>
        <v>0</v>
      </c>
      <c r="H62" s="174">
        <f>'Operating &amp; Capital Expenditure'!L51</f>
        <v>0</v>
      </c>
      <c r="I62" s="175">
        <f>'Operating &amp; Capital Expenditure'!P51</f>
        <v>0</v>
      </c>
      <c r="J62" s="176"/>
      <c r="K62" s="174">
        <f>'Operating &amp; Capital Expenditure'!T51</f>
        <v>0</v>
      </c>
      <c r="L62" s="174">
        <f>'Operating &amp; Capital Expenditure'!X51</f>
        <v>0</v>
      </c>
    </row>
    <row r="63" spans="2:12" ht="18" customHeight="1" x14ac:dyDescent="0.2">
      <c r="B63" s="216" t="s">
        <v>137</v>
      </c>
      <c r="C63" s="216"/>
      <c r="D63" s="196"/>
      <c r="E63" s="189">
        <f>'Operating &amp; Capital Expenditure'!D63</f>
        <v>0</v>
      </c>
      <c r="F63" s="196"/>
      <c r="G63" s="178">
        <f>'Operating &amp; Capital Expenditure'!H63</f>
        <v>0</v>
      </c>
      <c r="H63" s="178">
        <f>'Operating &amp; Capital Expenditure'!L63</f>
        <v>0</v>
      </c>
      <c r="I63" s="179">
        <f>'Operating &amp; Capital Expenditure'!P63</f>
        <v>0</v>
      </c>
      <c r="J63" s="180"/>
      <c r="K63" s="178">
        <f>'Operating &amp; Capital Expenditure'!T63</f>
        <v>0</v>
      </c>
      <c r="L63" s="178">
        <f>'Operating &amp; Capital Expenditure'!X63</f>
        <v>0</v>
      </c>
    </row>
    <row r="64" spans="2:12" ht="15" x14ac:dyDescent="0.2">
      <c r="D64" s="182">
        <f t="shared" ref="D64:K64" si="17">SUM(D61:D63)</f>
        <v>0</v>
      </c>
      <c r="E64" s="182">
        <f t="shared" si="17"/>
        <v>0</v>
      </c>
      <c r="F64" s="182">
        <f t="shared" si="17"/>
        <v>0</v>
      </c>
      <c r="G64" s="145">
        <f t="shared" si="17"/>
        <v>0</v>
      </c>
      <c r="H64" s="182">
        <f t="shared" si="17"/>
        <v>0</v>
      </c>
      <c r="I64" s="181">
        <f t="shared" si="17"/>
        <v>0</v>
      </c>
      <c r="J64" s="181"/>
      <c r="K64" s="182">
        <f t="shared" si="17"/>
        <v>0</v>
      </c>
      <c r="L64" s="182">
        <f t="shared" ref="L64" si="18">SUM(L61:L63)</f>
        <v>0</v>
      </c>
    </row>
    <row r="65" spans="2:12" ht="18" x14ac:dyDescent="0.25">
      <c r="B65" s="91" t="s">
        <v>262</v>
      </c>
      <c r="C65" s="91"/>
      <c r="D65" s="182"/>
      <c r="E65" s="182"/>
      <c r="F65" s="182"/>
      <c r="G65" s="182"/>
      <c r="H65" s="182"/>
      <c r="I65" s="181"/>
      <c r="J65" s="181"/>
      <c r="K65" s="182"/>
      <c r="L65" s="182"/>
    </row>
    <row r="66" spans="2:12" ht="18" customHeight="1" x14ac:dyDescent="0.2">
      <c r="B66" s="216" t="s">
        <v>135</v>
      </c>
      <c r="C66" s="216"/>
      <c r="D66" s="193"/>
      <c r="E66" s="197"/>
      <c r="F66" s="174">
        <f>'Personnel Expenditures'!E93</f>
        <v>0</v>
      </c>
      <c r="G66" s="174">
        <f>'Personnel Expenditures'!J93</f>
        <v>0</v>
      </c>
      <c r="H66" s="174">
        <f>'Personnel Expenditures'!O93</f>
        <v>0</v>
      </c>
      <c r="I66" s="175">
        <f>'Personnel Expenditures'!T93</f>
        <v>0</v>
      </c>
      <c r="J66" s="176"/>
      <c r="K66" s="174">
        <f>'Personnel Expenditures'!Y93</f>
        <v>0</v>
      </c>
      <c r="L66" s="174">
        <f>'Personnel Expenditures'!AD93</f>
        <v>0</v>
      </c>
    </row>
    <row r="67" spans="2:12" ht="18" customHeight="1" x14ac:dyDescent="0.2">
      <c r="B67" s="216" t="s">
        <v>136</v>
      </c>
      <c r="C67" s="216"/>
      <c r="D67" s="195"/>
      <c r="E67" s="198"/>
      <c r="F67" s="174">
        <f>'Operating &amp; Capital Expenditure'!D81</f>
        <v>0</v>
      </c>
      <c r="G67" s="174">
        <f>'Operating &amp; Capital Expenditure'!H81</f>
        <v>0</v>
      </c>
      <c r="H67" s="174">
        <f>'Operating &amp; Capital Expenditure'!L81</f>
        <v>0</v>
      </c>
      <c r="I67" s="175">
        <f>'Operating &amp; Capital Expenditure'!P81</f>
        <v>0</v>
      </c>
      <c r="J67" s="176"/>
      <c r="K67" s="174">
        <f>'Operating &amp; Capital Expenditure'!T81</f>
        <v>0</v>
      </c>
      <c r="L67" s="174">
        <f>'Operating &amp; Capital Expenditure'!X81</f>
        <v>0</v>
      </c>
    </row>
    <row r="68" spans="2:12" ht="18" customHeight="1" x14ac:dyDescent="0.2">
      <c r="B68" s="216" t="s">
        <v>137</v>
      </c>
      <c r="C68" s="216"/>
      <c r="D68" s="196"/>
      <c r="E68" s="199"/>
      <c r="F68" s="178">
        <f>'Operating &amp; Capital Expenditure'!D93</f>
        <v>0</v>
      </c>
      <c r="G68" s="178">
        <f>'Operating &amp; Capital Expenditure'!H93</f>
        <v>0</v>
      </c>
      <c r="H68" s="178">
        <f>'Operating &amp; Capital Expenditure'!L93</f>
        <v>0</v>
      </c>
      <c r="I68" s="179">
        <f>'Operating &amp; Capital Expenditure'!P93</f>
        <v>0</v>
      </c>
      <c r="J68" s="180"/>
      <c r="K68" s="178">
        <f>'Operating &amp; Capital Expenditure'!T93</f>
        <v>0</v>
      </c>
      <c r="L68" s="178">
        <f>'Operating &amp; Capital Expenditure'!X93</f>
        <v>0</v>
      </c>
    </row>
    <row r="69" spans="2:12" ht="18" customHeight="1" x14ac:dyDescent="0.2">
      <c r="B69" s="90"/>
      <c r="C69" s="90"/>
      <c r="D69" s="182">
        <f t="shared" ref="D69" si="19">SUM(D66:D68)</f>
        <v>0</v>
      </c>
      <c r="E69" s="182">
        <f t="shared" ref="E69" si="20">SUM(E66:E68)</f>
        <v>0</v>
      </c>
      <c r="F69" s="182">
        <f t="shared" ref="F69" si="21">SUM(F66:F68)</f>
        <v>0</v>
      </c>
      <c r="G69" s="145">
        <f t="shared" ref="G69" si="22">SUM(G66:G68)</f>
        <v>0</v>
      </c>
      <c r="H69" s="182">
        <f t="shared" ref="H69" si="23">SUM(H66:H68)</f>
        <v>0</v>
      </c>
      <c r="I69" s="181">
        <f t="shared" ref="I69" si="24">SUM(I66:I68)</f>
        <v>0</v>
      </c>
      <c r="J69" s="181"/>
      <c r="K69" s="182">
        <f t="shared" ref="K69:L69" si="25">SUM(K66:K68)</f>
        <v>0</v>
      </c>
      <c r="L69" s="182">
        <f t="shared" si="25"/>
        <v>0</v>
      </c>
    </row>
    <row r="70" spans="2:12" ht="18" customHeight="1" x14ac:dyDescent="0.2">
      <c r="B70" s="90"/>
      <c r="C70" s="90"/>
      <c r="D70" s="182"/>
      <c r="E70" s="200"/>
      <c r="F70" s="182"/>
      <c r="G70" s="182"/>
      <c r="H70" s="182"/>
      <c r="I70" s="181"/>
      <c r="J70" s="181"/>
      <c r="K70" s="182"/>
      <c r="L70" s="182"/>
    </row>
    <row r="71" spans="2:12" ht="18" customHeight="1" thickBot="1" x14ac:dyDescent="0.3">
      <c r="B71" s="215" t="s">
        <v>266</v>
      </c>
      <c r="C71" s="215"/>
      <c r="D71" s="171">
        <f>D59+D64+D69</f>
        <v>0</v>
      </c>
      <c r="E71" s="171">
        <f t="shared" ref="E71:K71" si="26">E59+E64+E69</f>
        <v>0</v>
      </c>
      <c r="F71" s="171">
        <f t="shared" si="26"/>
        <v>0</v>
      </c>
      <c r="G71" s="171">
        <f>G59+G64+G69</f>
        <v>0</v>
      </c>
      <c r="H71" s="171">
        <f>H59+H64+H69</f>
        <v>0</v>
      </c>
      <c r="I71" s="166">
        <f t="shared" si="26"/>
        <v>0</v>
      </c>
      <c r="J71" s="166"/>
      <c r="K71" s="171">
        <f t="shared" si="26"/>
        <v>0</v>
      </c>
      <c r="L71" s="171">
        <f t="shared" ref="L71" si="27">L59+L64+L69</f>
        <v>0</v>
      </c>
    </row>
    <row r="72" spans="2:12" ht="15" thickTop="1" x14ac:dyDescent="0.2">
      <c r="D72" s="182"/>
      <c r="E72" s="182"/>
      <c r="F72" s="182"/>
      <c r="G72" s="182"/>
      <c r="H72" s="182"/>
      <c r="I72" s="181"/>
      <c r="J72" s="181"/>
      <c r="K72" s="182"/>
      <c r="L72" s="182"/>
    </row>
    <row r="73" spans="2:12" ht="17.25" customHeight="1" thickBot="1" x14ac:dyDescent="0.3">
      <c r="B73" s="218" t="s">
        <v>258</v>
      </c>
      <c r="C73" s="218"/>
      <c r="D73" s="193"/>
      <c r="E73" s="197"/>
      <c r="F73" s="191">
        <f>F71-F31</f>
        <v>0</v>
      </c>
      <c r="G73" s="191">
        <f>G71-G31</f>
        <v>0</v>
      </c>
      <c r="H73" s="183">
        <v>0</v>
      </c>
      <c r="I73" s="184">
        <v>0</v>
      </c>
      <c r="J73" s="184"/>
      <c r="K73" s="183">
        <v>0</v>
      </c>
      <c r="L73" s="183">
        <v>0</v>
      </c>
    </row>
    <row r="74" spans="2:12" ht="17.25" customHeight="1" thickTop="1" x14ac:dyDescent="0.2">
      <c r="B74" s="225" t="s">
        <v>249</v>
      </c>
      <c r="C74" s="226" t="s">
        <v>248</v>
      </c>
      <c r="D74" s="195"/>
      <c r="E74" s="198"/>
      <c r="F74" s="185">
        <f>F50</f>
        <v>0</v>
      </c>
      <c r="G74" s="185">
        <f>G50</f>
        <v>0</v>
      </c>
      <c r="H74" s="185">
        <v>0</v>
      </c>
      <c r="I74" s="186">
        <v>0</v>
      </c>
      <c r="J74" s="186"/>
      <c r="K74" s="185">
        <v>0</v>
      </c>
      <c r="L74" s="185">
        <v>0</v>
      </c>
    </row>
    <row r="75" spans="2:12" x14ac:dyDescent="0.2">
      <c r="B75" s="225" t="s">
        <v>275</v>
      </c>
      <c r="C75" s="225"/>
      <c r="D75" s="196"/>
      <c r="E75" s="199"/>
      <c r="F75" s="185">
        <f>F37-F50</f>
        <v>0</v>
      </c>
      <c r="G75" s="185">
        <f>G37-G50</f>
        <v>0</v>
      </c>
      <c r="H75" s="185">
        <f t="shared" ref="H75:K75" si="28">H37-H50</f>
        <v>0</v>
      </c>
      <c r="I75" s="186">
        <f t="shared" si="28"/>
        <v>0</v>
      </c>
      <c r="J75" s="186"/>
      <c r="K75" s="185">
        <f t="shared" si="28"/>
        <v>0</v>
      </c>
      <c r="L75" s="185">
        <f t="shared" ref="L75" si="29">L37-L50</f>
        <v>0</v>
      </c>
    </row>
    <row r="76" spans="2:12" ht="15" customHeight="1" thickBot="1" x14ac:dyDescent="0.25">
      <c r="B76" s="214" t="s">
        <v>257</v>
      </c>
      <c r="C76" s="214"/>
      <c r="D76" s="195"/>
      <c r="E76" s="198"/>
      <c r="F76" s="187">
        <v>0</v>
      </c>
      <c r="G76" s="187">
        <v>0</v>
      </c>
      <c r="H76" s="187">
        <v>0</v>
      </c>
      <c r="I76" s="188">
        <v>0</v>
      </c>
      <c r="J76" s="188"/>
      <c r="K76" s="187">
        <v>0</v>
      </c>
      <c r="L76" s="187">
        <v>0</v>
      </c>
    </row>
    <row r="77" spans="2:12" ht="15.75" thickTop="1" x14ac:dyDescent="0.25">
      <c r="D77" s="190"/>
      <c r="E77" s="201" t="s">
        <v>264</v>
      </c>
      <c r="F77" s="190">
        <f>F73-F74</f>
        <v>0</v>
      </c>
      <c r="G77" s="190">
        <f>G73-G74</f>
        <v>0</v>
      </c>
      <c r="H77" s="190"/>
      <c r="I77" s="190"/>
      <c r="J77" s="190"/>
      <c r="K77" s="190"/>
      <c r="L77" s="190"/>
    </row>
    <row r="78" spans="2:12" x14ac:dyDescent="0.2">
      <c r="D78" s="190"/>
      <c r="E78" s="202" t="s">
        <v>244</v>
      </c>
      <c r="F78" s="192">
        <f>F75+F76</f>
        <v>0</v>
      </c>
      <c r="G78" s="192">
        <f>G75+G76</f>
        <v>0</v>
      </c>
      <c r="H78" s="190"/>
      <c r="I78" s="190"/>
      <c r="J78" s="190"/>
      <c r="K78" s="190"/>
      <c r="L78" s="190"/>
    </row>
    <row r="79" spans="2:12" x14ac:dyDescent="0.2">
      <c r="D79" s="7"/>
      <c r="E79" s="7"/>
      <c r="F79" s="7"/>
      <c r="G79" s="84"/>
      <c r="H79" s="84"/>
    </row>
    <row r="80" spans="2:12" ht="17.25" customHeight="1" x14ac:dyDescent="0.2">
      <c r="B80" s="35" t="s">
        <v>233</v>
      </c>
      <c r="C80" s="17" t="s">
        <v>277</v>
      </c>
      <c r="E80" s="17"/>
      <c r="F80" s="17"/>
      <c r="G80" s="17"/>
      <c r="H80" s="17"/>
      <c r="I80" s="17"/>
      <c r="J80" s="17"/>
      <c r="K80" s="17"/>
    </row>
    <row r="81" spans="2:12" ht="33" customHeight="1" x14ac:dyDescent="0.2">
      <c r="B81" s="35" t="s">
        <v>234</v>
      </c>
      <c r="C81" s="212" t="s">
        <v>278</v>
      </c>
      <c r="D81" s="212"/>
      <c r="E81" s="212"/>
      <c r="F81" s="212"/>
      <c r="G81" s="212"/>
      <c r="H81" s="212"/>
      <c r="I81" s="212"/>
      <c r="J81" s="212"/>
      <c r="K81" s="212"/>
      <c r="L81" s="212"/>
    </row>
    <row r="82" spans="2:12" ht="32.25" customHeight="1" x14ac:dyDescent="0.2">
      <c r="B82" s="35" t="s">
        <v>240</v>
      </c>
      <c r="C82" s="212" t="s">
        <v>351</v>
      </c>
      <c r="D82" s="212"/>
      <c r="E82" s="212"/>
      <c r="F82" s="212"/>
      <c r="G82" s="212"/>
      <c r="H82" s="212"/>
      <c r="I82" s="212"/>
      <c r="J82" s="212"/>
      <c r="K82" s="212"/>
      <c r="L82" s="212"/>
    </row>
  </sheetData>
  <sheetProtection algorithmName="SHA-512" hashValue="QtRWSRa9jfYyP2DEsW+yZjCWbDz86o5/mCwkYv0SdPIIAux5gAOUQN/7gKcl2dp6xZciLKWr3IuurvcI1mfYQQ==" saltValue="DsxpMaevCCepLEIXXTZIjg==" spinCount="100000" sheet="1" objects="1" scenarios="1"/>
  <protectedRanges>
    <protectedRange sqref="I9:K9" name="Proposal Type"/>
    <protectedRange sqref="C7:G7" name="State Agency Name"/>
    <protectedRange sqref="C9:G9" name="Project Name"/>
    <protectedRange sqref="B16:C18 G16:L18 B21:E23 G21:L23 B26:C28 F26:L28 D35:E36 F36 G34:L36 B44:D46 F44:G46 D50 F50:G50" name="Workbook Body"/>
  </protectedRanges>
  <mergeCells count="49">
    <mergeCell ref="C7:G7"/>
    <mergeCell ref="C9:G9"/>
    <mergeCell ref="I9:K9"/>
    <mergeCell ref="I7:K7"/>
    <mergeCell ref="B45:C45"/>
    <mergeCell ref="D11:F11"/>
    <mergeCell ref="B75:C75"/>
    <mergeCell ref="B57:C57"/>
    <mergeCell ref="B67:C67"/>
    <mergeCell ref="B68:C68"/>
    <mergeCell ref="B74:C74"/>
    <mergeCell ref="B73:C73"/>
    <mergeCell ref="B46:C46"/>
    <mergeCell ref="B13:C13"/>
    <mergeCell ref="B21:C21"/>
    <mergeCell ref="B22:C22"/>
    <mergeCell ref="B23:C23"/>
    <mergeCell ref="B26:C26"/>
    <mergeCell ref="B16:C16"/>
    <mergeCell ref="B17:C17"/>
    <mergeCell ref="B18:C18"/>
    <mergeCell ref="B54:C54"/>
    <mergeCell ref="B56:C56"/>
    <mergeCell ref="B31:C31"/>
    <mergeCell ref="B33:D33"/>
    <mergeCell ref="B27:C27"/>
    <mergeCell ref="B28:C28"/>
    <mergeCell ref="B52:C52"/>
    <mergeCell ref="B40:C40"/>
    <mergeCell ref="B44:C44"/>
    <mergeCell ref="B35:C35"/>
    <mergeCell ref="B36:C36"/>
    <mergeCell ref="B34:C34"/>
    <mergeCell ref="D2:H2"/>
    <mergeCell ref="D3:H3"/>
    <mergeCell ref="D4:H4"/>
    <mergeCell ref="C81:L81"/>
    <mergeCell ref="C82:L82"/>
    <mergeCell ref="B37:C37"/>
    <mergeCell ref="B76:C76"/>
    <mergeCell ref="B71:C71"/>
    <mergeCell ref="B61:C61"/>
    <mergeCell ref="B62:C62"/>
    <mergeCell ref="B63:C63"/>
    <mergeCell ref="B66:C66"/>
    <mergeCell ref="B58:C58"/>
    <mergeCell ref="B42:C42"/>
    <mergeCell ref="B47:C47"/>
    <mergeCell ref="B50:C50"/>
  </mergeCells>
  <conditionalFormatting sqref="F33 F40:F43 F56:F59 F61:F64 F73:G75">
    <cfRule type="containsText" dxfId="4" priority="9" operator="containsText" text="Error">
      <formula>NOT(ISERROR(SEARCH("Error",F33)))</formula>
    </cfRule>
  </conditionalFormatting>
  <conditionalFormatting sqref="F47">
    <cfRule type="containsText" dxfId="3" priority="8" operator="containsText" text="Error">
      <formula>NOT(ISERROR(SEARCH("Error",F47)))</formula>
    </cfRule>
  </conditionalFormatting>
  <conditionalFormatting sqref="F49">
    <cfRule type="containsText" dxfId="2" priority="12" operator="containsText" text="Error">
      <formula>NOT(ISERROR(SEARCH("Error",F49)))</formula>
    </cfRule>
  </conditionalFormatting>
  <conditionalFormatting sqref="F52">
    <cfRule type="containsText" dxfId="1" priority="6" operator="containsText" text="Error">
      <formula>NOT(ISERROR(SEARCH("Error",F52)))</formula>
    </cfRule>
  </conditionalFormatting>
  <conditionalFormatting sqref="F69:F72">
    <cfRule type="containsText" dxfId="0" priority="2" operator="containsText" text="Error">
      <formula>NOT(ISERROR(SEARCH("Error",F69)))</formula>
    </cfRule>
  </conditionalFormatting>
  <dataValidations count="1">
    <dataValidation type="list" allowBlank="1" showInputMessage="1" showErrorMessage="1" sqref="I9" xr:uid="{0EE52F69-FD37-4B6D-8C5F-A9159DDBF74A}">
      <formula1>"Choose Proposal Type,New,Renewal,Amendment,Amendment &amp; Renewal"</formula1>
    </dataValidation>
  </dataValidations>
  <pageMargins left="0.2" right="0.2" top="0.5" bottom="0.5" header="0.3" footer="0.3"/>
  <pageSetup scale="50" fitToWidth="0" orientation="portrait" horizontalDpi="1200" verticalDpi="1200" r:id="rId1"/>
  <headerFooter>
    <oddFooter>&amp;L&amp;"Source Sans Pro,Regular"&amp;10Virginia Opioid Abatement Authority
Revised Date: 03/19/2024&amp;R&amp;"Source Sans Pro,Regular"&amp;10Page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CD9F-71C0-4F0B-ABCC-B51B57C491D5}">
  <sheetPr>
    <tabColor theme="7" tint="0.79998168889431442"/>
    <pageSetUpPr fitToPage="1"/>
  </sheetPr>
  <dimension ref="A1:AD94"/>
  <sheetViews>
    <sheetView zoomScaleNormal="100" workbookViewId="0">
      <pane ySplit="9" topLeftCell="A10" activePane="bottomLeft" state="frozen"/>
      <selection pane="bottomLeft" activeCell="A14" sqref="A14"/>
    </sheetView>
  </sheetViews>
  <sheetFormatPr defaultColWidth="9.140625" defaultRowHeight="14.25" x14ac:dyDescent="0.2"/>
  <cols>
    <col min="1" max="1" width="27.28515625" style="3" customWidth="1"/>
    <col min="2" max="2" width="7.85546875" style="4" customWidth="1"/>
    <col min="3" max="5" width="11.28515625" style="3" customWidth="1"/>
    <col min="6" max="6" width="0.85546875" style="3" customWidth="1"/>
    <col min="7" max="7" width="7.85546875" style="4" customWidth="1"/>
    <col min="8" max="10" width="11.28515625" style="3" customWidth="1"/>
    <col min="11" max="11" width="0.85546875" style="3" customWidth="1"/>
    <col min="12" max="12" width="7.85546875" style="4" customWidth="1"/>
    <col min="13" max="15" width="11.28515625" style="3" customWidth="1"/>
    <col min="16" max="16" width="0.85546875" style="3" customWidth="1"/>
    <col min="17" max="17" width="7.85546875" style="4" customWidth="1"/>
    <col min="18" max="20" width="11.28515625" style="3" customWidth="1"/>
    <col min="21" max="21" width="0.85546875" style="3" customWidth="1"/>
    <col min="22" max="22" width="7.85546875" style="4" customWidth="1"/>
    <col min="23" max="25" width="11.28515625" style="3" customWidth="1"/>
    <col min="26" max="26" width="0.85546875" style="3" customWidth="1"/>
    <col min="27" max="16384" width="9.140625" style="3"/>
  </cols>
  <sheetData>
    <row r="1" spans="1:30" ht="9" customHeight="1" x14ac:dyDescent="0.2"/>
    <row r="2" spans="1:30" ht="22.5" customHeight="1" x14ac:dyDescent="0.4">
      <c r="G2" s="211" t="s">
        <v>224</v>
      </c>
      <c r="H2" s="211"/>
      <c r="I2" s="211"/>
      <c r="J2" s="211"/>
      <c r="K2" s="211"/>
      <c r="L2" s="211"/>
      <c r="M2" s="211"/>
      <c r="N2" s="211"/>
      <c r="O2" s="211"/>
      <c r="P2" s="211"/>
      <c r="Q2" s="211"/>
    </row>
    <row r="3" spans="1:30" ht="22.5" customHeight="1" x14ac:dyDescent="0.4">
      <c r="A3" s="10"/>
      <c r="B3" s="36"/>
      <c r="G3" s="211" t="s">
        <v>349</v>
      </c>
      <c r="H3" s="211"/>
      <c r="I3" s="211"/>
      <c r="J3" s="211"/>
      <c r="K3" s="211"/>
      <c r="L3" s="211"/>
      <c r="M3" s="211"/>
      <c r="N3" s="211"/>
      <c r="O3" s="211"/>
      <c r="P3" s="211"/>
      <c r="Q3" s="121"/>
      <c r="R3" s="207">
        <f>'State Agency Budget'!C7</f>
        <v>0</v>
      </c>
      <c r="S3" s="208"/>
      <c r="T3" s="208"/>
      <c r="U3" s="208"/>
      <c r="V3" s="208"/>
      <c r="W3" s="208"/>
      <c r="X3" s="208"/>
      <c r="Y3" s="208"/>
      <c r="Z3" s="170"/>
      <c r="AA3" s="170"/>
      <c r="AB3" s="170"/>
    </row>
    <row r="4" spans="1:30" ht="22.5" customHeight="1" x14ac:dyDescent="0.4">
      <c r="A4" s="10"/>
      <c r="B4" s="36"/>
      <c r="G4" s="211" t="s">
        <v>350</v>
      </c>
      <c r="H4" s="211"/>
      <c r="I4" s="211"/>
      <c r="J4" s="211"/>
      <c r="K4" s="211"/>
      <c r="L4" s="211"/>
      <c r="M4" s="211"/>
      <c r="N4" s="211"/>
      <c r="O4" s="211"/>
      <c r="P4" s="211"/>
      <c r="Q4" s="10"/>
      <c r="R4" s="207" t="str">
        <f>'State Agency Budget'!I9</f>
        <v>Choose Proposal Type</v>
      </c>
      <c r="S4" s="207"/>
      <c r="T4" s="207"/>
      <c r="U4" s="207"/>
      <c r="V4" s="207"/>
      <c r="W4" s="207"/>
      <c r="X4" s="207"/>
      <c r="Y4" s="207"/>
      <c r="Z4" s="170"/>
      <c r="AA4" s="170"/>
      <c r="AB4" s="170"/>
    </row>
    <row r="5" spans="1:30" ht="17.25" customHeight="1" x14ac:dyDescent="0.3">
      <c r="E5" s="122" t="s">
        <v>354</v>
      </c>
      <c r="G5" s="122"/>
      <c r="H5" s="122"/>
      <c r="I5" s="122"/>
      <c r="J5" s="122"/>
      <c r="K5" s="89"/>
      <c r="L5" s="89"/>
      <c r="M5" s="89"/>
      <c r="N5" s="89"/>
      <c r="O5" s="89"/>
      <c r="R5" s="128"/>
      <c r="S5" s="128"/>
      <c r="T5" s="128"/>
      <c r="U5" s="128"/>
      <c r="V5" s="209"/>
      <c r="W5" s="128"/>
      <c r="X5" s="128"/>
      <c r="Y5" s="128"/>
    </row>
    <row r="6" spans="1:30" ht="9" customHeight="1" x14ac:dyDescent="0.25">
      <c r="R6" s="128"/>
      <c r="S6" s="128"/>
      <c r="T6" s="128"/>
      <c r="U6" s="128"/>
      <c r="V6" s="209"/>
      <c r="W6" s="128"/>
      <c r="X6" s="128"/>
      <c r="Y6" s="128"/>
    </row>
    <row r="7" spans="1:30" ht="20.25" x14ac:dyDescent="0.3">
      <c r="A7" s="23" t="s">
        <v>228</v>
      </c>
      <c r="G7" s="230" t="s">
        <v>239</v>
      </c>
      <c r="H7" s="230"/>
      <c r="I7" s="230"/>
      <c r="J7" s="230"/>
      <c r="K7" s="230"/>
      <c r="L7" s="230"/>
      <c r="M7" s="230"/>
      <c r="R7" s="207">
        <f>'State Agency Budget'!C9</f>
        <v>0</v>
      </c>
      <c r="S7" s="207"/>
      <c r="T7" s="207"/>
      <c r="U7" s="207"/>
      <c r="V7" s="207"/>
      <c r="W7" s="207"/>
      <c r="X7" s="207"/>
      <c r="Y7" s="207"/>
      <c r="Z7" s="170"/>
      <c r="AA7" s="170"/>
      <c r="AB7" s="170"/>
    </row>
    <row r="8" spans="1:30" ht="9" customHeight="1" x14ac:dyDescent="0.2"/>
    <row r="9" spans="1:30" ht="33" customHeight="1" x14ac:dyDescent="0.25">
      <c r="A9" s="210" t="s">
        <v>362</v>
      </c>
      <c r="B9" s="227" t="s">
        <v>355</v>
      </c>
      <c r="C9" s="228"/>
      <c r="D9" s="228"/>
      <c r="E9" s="229"/>
      <c r="G9" s="227" t="s">
        <v>356</v>
      </c>
      <c r="H9" s="228"/>
      <c r="I9" s="228"/>
      <c r="J9" s="229"/>
      <c r="L9" s="227" t="s">
        <v>357</v>
      </c>
      <c r="M9" s="228"/>
      <c r="N9" s="228"/>
      <c r="O9" s="229"/>
      <c r="Q9" s="227" t="s">
        <v>358</v>
      </c>
      <c r="R9" s="228"/>
      <c r="S9" s="228"/>
      <c r="T9" s="229"/>
      <c r="V9" s="227" t="s">
        <v>359</v>
      </c>
      <c r="W9" s="228"/>
      <c r="X9" s="228"/>
      <c r="Y9" s="229"/>
      <c r="AA9" s="227" t="s">
        <v>363</v>
      </c>
      <c r="AB9" s="228"/>
      <c r="AC9" s="228"/>
      <c r="AD9" s="229"/>
    </row>
    <row r="10" spans="1:30" ht="20.25" x14ac:dyDescent="0.3">
      <c r="A10" s="23" t="s">
        <v>261</v>
      </c>
      <c r="B10" s="95"/>
      <c r="C10" s="96"/>
      <c r="D10" s="96"/>
      <c r="E10" s="97"/>
      <c r="G10" s="95"/>
      <c r="H10" s="96"/>
      <c r="I10" s="96"/>
      <c r="J10" s="97"/>
      <c r="L10" s="95"/>
      <c r="M10" s="96"/>
      <c r="N10" s="96"/>
      <c r="O10" s="97"/>
      <c r="Q10" s="95"/>
      <c r="R10" s="96"/>
      <c r="S10" s="96"/>
      <c r="T10" s="97"/>
      <c r="V10" s="95"/>
      <c r="W10" s="96"/>
      <c r="X10" s="96"/>
      <c r="Y10" s="97"/>
      <c r="AA10" s="95"/>
      <c r="AB10" s="96"/>
      <c r="AC10" s="96"/>
      <c r="AD10" s="97"/>
    </row>
    <row r="11" spans="1:30" ht="15" x14ac:dyDescent="0.25">
      <c r="A11" s="14" t="s">
        <v>138</v>
      </c>
      <c r="B11" s="11"/>
      <c r="E11" s="12"/>
      <c r="G11" s="11"/>
      <c r="J11" s="12"/>
      <c r="L11" s="11"/>
      <c r="O11" s="12"/>
      <c r="Q11" s="11"/>
      <c r="T11" s="12"/>
      <c r="V11" s="11"/>
      <c r="Y11" s="12"/>
      <c r="AA11" s="11"/>
      <c r="AD11" s="12"/>
    </row>
    <row r="12" spans="1:30" ht="6" customHeight="1" x14ac:dyDescent="0.2">
      <c r="B12" s="11"/>
      <c r="E12" s="12"/>
      <c r="G12" s="11"/>
      <c r="J12" s="12"/>
      <c r="L12" s="11"/>
      <c r="O12" s="12"/>
      <c r="Q12" s="11"/>
      <c r="T12" s="12"/>
      <c r="V12" s="11"/>
      <c r="Y12" s="12"/>
      <c r="AA12" s="11"/>
      <c r="AD12" s="12"/>
    </row>
    <row r="13" spans="1:30" ht="30" x14ac:dyDescent="0.2">
      <c r="A13" s="34" t="s">
        <v>139</v>
      </c>
      <c r="B13" s="22" t="s">
        <v>143</v>
      </c>
      <c r="C13" s="20" t="s">
        <v>140</v>
      </c>
      <c r="D13" s="20" t="s">
        <v>141</v>
      </c>
      <c r="E13" s="21" t="s">
        <v>144</v>
      </c>
      <c r="F13" s="17"/>
      <c r="G13" s="22" t="s">
        <v>143</v>
      </c>
      <c r="H13" s="20" t="s">
        <v>140</v>
      </c>
      <c r="I13" s="20" t="s">
        <v>141</v>
      </c>
      <c r="J13" s="21" t="s">
        <v>144</v>
      </c>
      <c r="K13" s="17"/>
      <c r="L13" s="22" t="s">
        <v>143</v>
      </c>
      <c r="M13" s="20" t="s">
        <v>140</v>
      </c>
      <c r="N13" s="20" t="s">
        <v>141</v>
      </c>
      <c r="O13" s="21" t="s">
        <v>144</v>
      </c>
      <c r="P13" s="17"/>
      <c r="Q13" s="22" t="s">
        <v>143</v>
      </c>
      <c r="R13" s="20" t="s">
        <v>140</v>
      </c>
      <c r="S13" s="20" t="s">
        <v>141</v>
      </c>
      <c r="T13" s="21" t="s">
        <v>144</v>
      </c>
      <c r="U13" s="17"/>
      <c r="V13" s="22" t="s">
        <v>143</v>
      </c>
      <c r="W13" s="20" t="s">
        <v>140</v>
      </c>
      <c r="X13" s="20" t="s">
        <v>141</v>
      </c>
      <c r="Y13" s="21" t="s">
        <v>144</v>
      </c>
      <c r="AA13" s="22" t="s">
        <v>143</v>
      </c>
      <c r="AB13" s="20" t="s">
        <v>140</v>
      </c>
      <c r="AC13" s="20" t="s">
        <v>141</v>
      </c>
      <c r="AD13" s="21" t="s">
        <v>144</v>
      </c>
    </row>
    <row r="14" spans="1:30" x14ac:dyDescent="0.2">
      <c r="A14" s="54" t="s">
        <v>318</v>
      </c>
      <c r="B14" s="55"/>
      <c r="C14" s="56"/>
      <c r="D14" s="57">
        <f>C14*0.35</f>
        <v>0</v>
      </c>
      <c r="E14" s="31">
        <f>SUM(C14:D14)*B14</f>
        <v>0</v>
      </c>
      <c r="G14" s="65"/>
      <c r="H14" s="56"/>
      <c r="I14" s="57">
        <f>H14*0.35</f>
        <v>0</v>
      </c>
      <c r="J14" s="31">
        <f t="shared" ref="J14:J20" si="0">SUM(H14:I14)*G14</f>
        <v>0</v>
      </c>
      <c r="L14" s="65"/>
      <c r="M14" s="56"/>
      <c r="N14" s="56">
        <f>M14*0.35</f>
        <v>0</v>
      </c>
      <c r="O14" s="29">
        <f t="shared" ref="O14:O20" si="1">SUM(M14:N14)*L14</f>
        <v>0</v>
      </c>
      <c r="Q14" s="65"/>
      <c r="R14" s="56"/>
      <c r="S14" s="56">
        <f>R14*0.35</f>
        <v>0</v>
      </c>
      <c r="T14" s="29">
        <f t="shared" ref="T14:T20" si="2">SUM(R14:S14)*Q14</f>
        <v>0</v>
      </c>
      <c r="V14" s="65"/>
      <c r="W14" s="56"/>
      <c r="X14" s="56">
        <f>W14*0.35</f>
        <v>0</v>
      </c>
      <c r="Y14" s="29">
        <f t="shared" ref="Y14:Y20" si="3">SUM(W14:X14)*V14</f>
        <v>0</v>
      </c>
      <c r="AA14" s="65"/>
      <c r="AB14" s="56"/>
      <c r="AC14" s="56">
        <f>AB14*0.35</f>
        <v>0</v>
      </c>
      <c r="AD14" s="29">
        <f t="shared" ref="AD14:AD20" si="4">SUM(AB14:AC14)*AA14</f>
        <v>0</v>
      </c>
    </row>
    <row r="15" spans="1:30" x14ac:dyDescent="0.2">
      <c r="A15" s="58" t="s">
        <v>319</v>
      </c>
      <c r="B15" s="59"/>
      <c r="C15" s="60"/>
      <c r="D15" s="61">
        <f>C15*0.35</f>
        <v>0</v>
      </c>
      <c r="E15" s="32">
        <f t="shared" ref="E15:E20" si="5">SUM(C15:D15)*B15</f>
        <v>0</v>
      </c>
      <c r="G15" s="66"/>
      <c r="H15" s="60"/>
      <c r="I15" s="61">
        <f>H15*0.35</f>
        <v>0</v>
      </c>
      <c r="J15" s="32">
        <f t="shared" si="0"/>
        <v>0</v>
      </c>
      <c r="L15" s="66"/>
      <c r="M15" s="60"/>
      <c r="N15" s="60">
        <f>M15*0.35</f>
        <v>0</v>
      </c>
      <c r="O15" s="25">
        <f t="shared" si="1"/>
        <v>0</v>
      </c>
      <c r="Q15" s="66"/>
      <c r="R15" s="60"/>
      <c r="S15" s="60">
        <f>R15*0.35</f>
        <v>0</v>
      </c>
      <c r="T15" s="25">
        <f t="shared" si="2"/>
        <v>0</v>
      </c>
      <c r="V15" s="66"/>
      <c r="W15" s="60"/>
      <c r="X15" s="60">
        <f>W15*0.35</f>
        <v>0</v>
      </c>
      <c r="Y15" s="25">
        <f t="shared" si="3"/>
        <v>0</v>
      </c>
      <c r="AA15" s="66"/>
      <c r="AB15" s="60"/>
      <c r="AC15" s="60">
        <f>AB15*0.35</f>
        <v>0</v>
      </c>
      <c r="AD15" s="25">
        <f t="shared" si="4"/>
        <v>0</v>
      </c>
    </row>
    <row r="16" spans="1:30" x14ac:dyDescent="0.2">
      <c r="A16" s="54" t="s">
        <v>320</v>
      </c>
      <c r="B16" s="59"/>
      <c r="C16" s="60"/>
      <c r="D16" s="61">
        <f t="shared" ref="D16:D20" si="6">C16*0.35</f>
        <v>0</v>
      </c>
      <c r="E16" s="32">
        <f t="shared" si="5"/>
        <v>0</v>
      </c>
      <c r="G16" s="66"/>
      <c r="H16" s="60"/>
      <c r="I16" s="61">
        <f t="shared" ref="I16:I20" si="7">H16*0.35</f>
        <v>0</v>
      </c>
      <c r="J16" s="32">
        <f t="shared" si="0"/>
        <v>0</v>
      </c>
      <c r="L16" s="66"/>
      <c r="M16" s="60"/>
      <c r="N16" s="60">
        <f t="shared" ref="N16:N20" si="8">M16*0.35</f>
        <v>0</v>
      </c>
      <c r="O16" s="25">
        <f t="shared" si="1"/>
        <v>0</v>
      </c>
      <c r="Q16" s="66"/>
      <c r="R16" s="60"/>
      <c r="S16" s="60">
        <f t="shared" ref="S16:S20" si="9">R16*0.35</f>
        <v>0</v>
      </c>
      <c r="T16" s="25">
        <f t="shared" si="2"/>
        <v>0</v>
      </c>
      <c r="V16" s="66"/>
      <c r="W16" s="60"/>
      <c r="X16" s="60">
        <f t="shared" ref="X16:X20" si="10">W16*0.35</f>
        <v>0</v>
      </c>
      <c r="Y16" s="25">
        <f t="shared" si="3"/>
        <v>0</v>
      </c>
      <c r="AA16" s="66"/>
      <c r="AB16" s="60"/>
      <c r="AC16" s="60">
        <f t="shared" ref="AC16:AC20" si="11">AB16*0.35</f>
        <v>0</v>
      </c>
      <c r="AD16" s="25">
        <f t="shared" si="4"/>
        <v>0</v>
      </c>
    </row>
    <row r="17" spans="1:30" x14ac:dyDescent="0.2">
      <c r="A17" s="58" t="s">
        <v>321</v>
      </c>
      <c r="B17" s="59"/>
      <c r="C17" s="60"/>
      <c r="D17" s="61">
        <f t="shared" si="6"/>
        <v>0</v>
      </c>
      <c r="E17" s="32">
        <f t="shared" si="5"/>
        <v>0</v>
      </c>
      <c r="G17" s="66"/>
      <c r="H17" s="60"/>
      <c r="I17" s="61">
        <f t="shared" si="7"/>
        <v>0</v>
      </c>
      <c r="J17" s="32">
        <f t="shared" si="0"/>
        <v>0</v>
      </c>
      <c r="L17" s="66"/>
      <c r="M17" s="60"/>
      <c r="N17" s="60">
        <f t="shared" si="8"/>
        <v>0</v>
      </c>
      <c r="O17" s="25">
        <f t="shared" si="1"/>
        <v>0</v>
      </c>
      <c r="Q17" s="66"/>
      <c r="R17" s="60"/>
      <c r="S17" s="60">
        <f t="shared" si="9"/>
        <v>0</v>
      </c>
      <c r="T17" s="25">
        <f t="shared" si="2"/>
        <v>0</v>
      </c>
      <c r="V17" s="66"/>
      <c r="W17" s="60"/>
      <c r="X17" s="60">
        <f t="shared" si="10"/>
        <v>0</v>
      </c>
      <c r="Y17" s="25">
        <f t="shared" si="3"/>
        <v>0</v>
      </c>
      <c r="AA17" s="66"/>
      <c r="AB17" s="60"/>
      <c r="AC17" s="60">
        <f t="shared" si="11"/>
        <v>0</v>
      </c>
      <c r="AD17" s="25">
        <f t="shared" si="4"/>
        <v>0</v>
      </c>
    </row>
    <row r="18" spans="1:30" x14ac:dyDescent="0.2">
      <c r="A18" s="54" t="s">
        <v>322</v>
      </c>
      <c r="B18" s="59"/>
      <c r="C18" s="60"/>
      <c r="D18" s="61">
        <f t="shared" si="6"/>
        <v>0</v>
      </c>
      <c r="E18" s="32">
        <f t="shared" si="5"/>
        <v>0</v>
      </c>
      <c r="G18" s="66"/>
      <c r="H18" s="60"/>
      <c r="I18" s="61">
        <f t="shared" si="7"/>
        <v>0</v>
      </c>
      <c r="J18" s="32">
        <f t="shared" si="0"/>
        <v>0</v>
      </c>
      <c r="L18" s="66"/>
      <c r="M18" s="60"/>
      <c r="N18" s="60">
        <f t="shared" si="8"/>
        <v>0</v>
      </c>
      <c r="O18" s="25">
        <f t="shared" si="1"/>
        <v>0</v>
      </c>
      <c r="Q18" s="66"/>
      <c r="R18" s="60"/>
      <c r="S18" s="60">
        <f t="shared" si="9"/>
        <v>0</v>
      </c>
      <c r="T18" s="25">
        <f t="shared" si="2"/>
        <v>0</v>
      </c>
      <c r="V18" s="66"/>
      <c r="W18" s="60"/>
      <c r="X18" s="60">
        <f t="shared" si="10"/>
        <v>0</v>
      </c>
      <c r="Y18" s="25">
        <f t="shared" si="3"/>
        <v>0</v>
      </c>
      <c r="AA18" s="66"/>
      <c r="AB18" s="60"/>
      <c r="AC18" s="60">
        <f t="shared" si="11"/>
        <v>0</v>
      </c>
      <c r="AD18" s="25">
        <f t="shared" si="4"/>
        <v>0</v>
      </c>
    </row>
    <row r="19" spans="1:30" x14ac:dyDescent="0.2">
      <c r="A19" s="58" t="s">
        <v>323</v>
      </c>
      <c r="B19" s="59"/>
      <c r="C19" s="60"/>
      <c r="D19" s="61">
        <f t="shared" si="6"/>
        <v>0</v>
      </c>
      <c r="E19" s="32">
        <f t="shared" si="5"/>
        <v>0</v>
      </c>
      <c r="G19" s="66"/>
      <c r="H19" s="60"/>
      <c r="I19" s="61">
        <f t="shared" si="7"/>
        <v>0</v>
      </c>
      <c r="J19" s="32">
        <f t="shared" si="0"/>
        <v>0</v>
      </c>
      <c r="L19" s="66"/>
      <c r="M19" s="60"/>
      <c r="N19" s="60">
        <f t="shared" si="8"/>
        <v>0</v>
      </c>
      <c r="O19" s="25">
        <f t="shared" si="1"/>
        <v>0</v>
      </c>
      <c r="Q19" s="66"/>
      <c r="R19" s="60"/>
      <c r="S19" s="60">
        <f t="shared" si="9"/>
        <v>0</v>
      </c>
      <c r="T19" s="25">
        <f t="shared" si="2"/>
        <v>0</v>
      </c>
      <c r="V19" s="66"/>
      <c r="W19" s="60"/>
      <c r="X19" s="60">
        <f t="shared" si="10"/>
        <v>0</v>
      </c>
      <c r="Y19" s="25">
        <f t="shared" si="3"/>
        <v>0</v>
      </c>
      <c r="AA19" s="66"/>
      <c r="AB19" s="60"/>
      <c r="AC19" s="60">
        <f t="shared" si="11"/>
        <v>0</v>
      </c>
      <c r="AD19" s="25">
        <f t="shared" si="4"/>
        <v>0</v>
      </c>
    </row>
    <row r="20" spans="1:30" x14ac:dyDescent="0.2">
      <c r="A20" s="54" t="s">
        <v>324</v>
      </c>
      <c r="B20" s="62"/>
      <c r="C20" s="63"/>
      <c r="D20" s="64">
        <f t="shared" si="6"/>
        <v>0</v>
      </c>
      <c r="E20" s="33">
        <f t="shared" si="5"/>
        <v>0</v>
      </c>
      <c r="G20" s="67"/>
      <c r="H20" s="63"/>
      <c r="I20" s="64">
        <f t="shared" si="7"/>
        <v>0</v>
      </c>
      <c r="J20" s="33">
        <f t="shared" si="0"/>
        <v>0</v>
      </c>
      <c r="L20" s="67"/>
      <c r="M20" s="63"/>
      <c r="N20" s="63">
        <f t="shared" si="8"/>
        <v>0</v>
      </c>
      <c r="O20" s="30">
        <f t="shared" si="1"/>
        <v>0</v>
      </c>
      <c r="Q20" s="67"/>
      <c r="R20" s="63"/>
      <c r="S20" s="63">
        <f t="shared" si="9"/>
        <v>0</v>
      </c>
      <c r="T20" s="30">
        <f t="shared" si="2"/>
        <v>0</v>
      </c>
      <c r="V20" s="67"/>
      <c r="W20" s="63"/>
      <c r="X20" s="63">
        <f t="shared" si="10"/>
        <v>0</v>
      </c>
      <c r="Y20" s="30">
        <f t="shared" si="3"/>
        <v>0</v>
      </c>
      <c r="AA20" s="67"/>
      <c r="AB20" s="63"/>
      <c r="AC20" s="63">
        <f t="shared" si="11"/>
        <v>0</v>
      </c>
      <c r="AD20" s="30">
        <f t="shared" si="4"/>
        <v>0</v>
      </c>
    </row>
    <row r="21" spans="1:30" ht="15" x14ac:dyDescent="0.25">
      <c r="A21" s="6" t="s">
        <v>145</v>
      </c>
      <c r="B21" s="81">
        <f>SUM(B14:B20)</f>
        <v>0</v>
      </c>
      <c r="C21" s="80">
        <f t="shared" ref="C21:E21" si="12">SUM(C14:C20)</f>
        <v>0</v>
      </c>
      <c r="D21" s="80">
        <f t="shared" si="12"/>
        <v>0</v>
      </c>
      <c r="E21" s="80">
        <f t="shared" si="12"/>
        <v>0</v>
      </c>
      <c r="G21" s="81">
        <f>SUM(G14:G20)</f>
        <v>0</v>
      </c>
      <c r="H21" s="80">
        <f t="shared" ref="H21:J21" si="13">SUM(H14:H20)</f>
        <v>0</v>
      </c>
      <c r="I21" s="80">
        <f t="shared" si="13"/>
        <v>0</v>
      </c>
      <c r="J21" s="80">
        <f t="shared" si="13"/>
        <v>0</v>
      </c>
      <c r="L21" s="81">
        <f>SUM(L14:L20)</f>
        <v>0</v>
      </c>
      <c r="M21" s="80">
        <f t="shared" ref="M21:O21" si="14">SUM(M14:M20)</f>
        <v>0</v>
      </c>
      <c r="N21" s="80">
        <f t="shared" si="14"/>
        <v>0</v>
      </c>
      <c r="O21" s="80">
        <f t="shared" si="14"/>
        <v>0</v>
      </c>
      <c r="Q21" s="81">
        <f>SUM(Q14:Q20)</f>
        <v>0</v>
      </c>
      <c r="R21" s="80">
        <f t="shared" ref="R21:T21" si="15">SUM(R14:R20)</f>
        <v>0</v>
      </c>
      <c r="S21" s="80">
        <f t="shared" si="15"/>
        <v>0</v>
      </c>
      <c r="T21" s="80">
        <f t="shared" si="15"/>
        <v>0</v>
      </c>
      <c r="V21" s="81">
        <f>SUM(V14:V20)</f>
        <v>0</v>
      </c>
      <c r="W21" s="80">
        <f t="shared" ref="W21:Y21" si="16">SUM(W14:W20)</f>
        <v>0</v>
      </c>
      <c r="X21" s="80">
        <f t="shared" si="16"/>
        <v>0</v>
      </c>
      <c r="Y21" s="80">
        <f t="shared" si="16"/>
        <v>0</v>
      </c>
      <c r="AA21" s="81">
        <f>SUM(AA14:AA20)</f>
        <v>0</v>
      </c>
      <c r="AB21" s="80">
        <f t="shared" ref="AB21:AD21" si="17">SUM(AB14:AB20)</f>
        <v>0</v>
      </c>
      <c r="AC21" s="80">
        <f t="shared" si="17"/>
        <v>0</v>
      </c>
      <c r="AD21" s="80">
        <f t="shared" si="17"/>
        <v>0</v>
      </c>
    </row>
    <row r="22" spans="1:30" x14ac:dyDescent="0.2">
      <c r="B22" s="11"/>
      <c r="E22" s="12"/>
      <c r="G22" s="11"/>
      <c r="J22" s="12"/>
      <c r="L22" s="11"/>
      <c r="O22" s="12"/>
      <c r="Q22" s="11"/>
      <c r="T22" s="12"/>
      <c r="V22" s="11"/>
      <c r="Y22" s="12"/>
      <c r="AA22" s="11"/>
      <c r="AD22" s="12"/>
    </row>
    <row r="23" spans="1:30" ht="15" x14ac:dyDescent="0.25">
      <c r="A23" s="14" t="s">
        <v>235</v>
      </c>
      <c r="B23" s="11"/>
      <c r="E23" s="12" t="s">
        <v>221</v>
      </c>
      <c r="G23" s="11"/>
      <c r="J23" s="12"/>
      <c r="L23" s="11"/>
      <c r="O23" s="12"/>
      <c r="Q23" s="11"/>
      <c r="T23" s="12"/>
      <c r="V23" s="11"/>
      <c r="Y23" s="12"/>
      <c r="AA23" s="11"/>
      <c r="AD23" s="12"/>
    </row>
    <row r="24" spans="1:30" ht="6" customHeight="1" x14ac:dyDescent="0.2">
      <c r="B24" s="11"/>
      <c r="E24" s="12"/>
      <c r="G24" s="11"/>
      <c r="J24" s="12"/>
      <c r="L24" s="11"/>
      <c r="O24" s="12"/>
      <c r="Q24" s="11"/>
      <c r="T24" s="12"/>
      <c r="V24" s="11"/>
      <c r="Y24" s="12"/>
      <c r="AA24" s="11"/>
      <c r="AD24" s="12"/>
    </row>
    <row r="25" spans="1:30" ht="45" x14ac:dyDescent="0.2">
      <c r="A25" s="34" t="s">
        <v>142</v>
      </c>
      <c r="B25" s="22" t="s">
        <v>236</v>
      </c>
      <c r="C25" s="20" t="s">
        <v>227</v>
      </c>
      <c r="D25" s="20" t="s">
        <v>225</v>
      </c>
      <c r="E25" s="21" t="s">
        <v>226</v>
      </c>
      <c r="F25" s="17"/>
      <c r="G25" s="22" t="s">
        <v>236</v>
      </c>
      <c r="H25" s="20" t="s">
        <v>227</v>
      </c>
      <c r="I25" s="20" t="s">
        <v>225</v>
      </c>
      <c r="J25" s="21" t="s">
        <v>226</v>
      </c>
      <c r="K25" s="17"/>
      <c r="L25" s="22" t="s">
        <v>236</v>
      </c>
      <c r="M25" s="20" t="s">
        <v>227</v>
      </c>
      <c r="N25" s="20" t="s">
        <v>225</v>
      </c>
      <c r="O25" s="21" t="s">
        <v>226</v>
      </c>
      <c r="P25" s="17"/>
      <c r="Q25" s="22" t="s">
        <v>236</v>
      </c>
      <c r="R25" s="20" t="s">
        <v>227</v>
      </c>
      <c r="S25" s="20" t="s">
        <v>225</v>
      </c>
      <c r="T25" s="21" t="s">
        <v>226</v>
      </c>
      <c r="U25" s="17"/>
      <c r="V25" s="22" t="s">
        <v>236</v>
      </c>
      <c r="W25" s="20" t="s">
        <v>227</v>
      </c>
      <c r="X25" s="20" t="s">
        <v>225</v>
      </c>
      <c r="Y25" s="21" t="s">
        <v>226</v>
      </c>
      <c r="AA25" s="22" t="s">
        <v>236</v>
      </c>
      <c r="AB25" s="20" t="s">
        <v>227</v>
      </c>
      <c r="AC25" s="20" t="s">
        <v>225</v>
      </c>
      <c r="AD25" s="21" t="s">
        <v>226</v>
      </c>
    </row>
    <row r="26" spans="1:30" x14ac:dyDescent="0.2">
      <c r="A26" s="37" t="s">
        <v>325</v>
      </c>
      <c r="B26" s="38"/>
      <c r="C26" s="39"/>
      <c r="D26" s="40"/>
      <c r="E26" s="13">
        <f>((B26*C26)*D26)*1.0765</f>
        <v>0</v>
      </c>
      <c r="G26" s="48"/>
      <c r="H26" s="39"/>
      <c r="I26" s="49"/>
      <c r="J26" s="29">
        <f>((G26*H26)*I26)*1.0765</f>
        <v>0</v>
      </c>
      <c r="L26" s="48"/>
      <c r="M26" s="39"/>
      <c r="N26" s="49"/>
      <c r="O26" s="29">
        <f>((L26*M26)*N26)*1.0765</f>
        <v>0</v>
      </c>
      <c r="Q26" s="48"/>
      <c r="R26" s="39"/>
      <c r="S26" s="49"/>
      <c r="T26" s="29">
        <f>((Q26*R26)*S26)*1.0765</f>
        <v>0</v>
      </c>
      <c r="V26" s="48"/>
      <c r="W26" s="39"/>
      <c r="X26" s="49"/>
      <c r="Y26" s="29">
        <f>((V26*W26)*X26)*1.0765</f>
        <v>0</v>
      </c>
      <c r="AA26" s="48"/>
      <c r="AB26" s="39"/>
      <c r="AC26" s="49"/>
      <c r="AD26" s="29">
        <f>((AA26*AB26)*AC26)*1.0765</f>
        <v>0</v>
      </c>
    </row>
    <row r="27" spans="1:30" x14ac:dyDescent="0.2">
      <c r="A27" s="41" t="s">
        <v>326</v>
      </c>
      <c r="B27" s="42"/>
      <c r="C27" s="43"/>
      <c r="D27" s="44"/>
      <c r="E27" s="13">
        <f t="shared" ref="E27:E32" si="18">((B27*C27)*D27)*1.0765</f>
        <v>0</v>
      </c>
      <c r="G27" s="50"/>
      <c r="H27" s="43"/>
      <c r="I27" s="51"/>
      <c r="J27" s="25">
        <f t="shared" ref="J27:J32" si="19">((G27*H27)*I27)*1.0765</f>
        <v>0</v>
      </c>
      <c r="L27" s="50"/>
      <c r="M27" s="43"/>
      <c r="N27" s="51"/>
      <c r="O27" s="25">
        <f t="shared" ref="O27:O32" si="20">((L27*M27)*N27)*1.0765</f>
        <v>0</v>
      </c>
      <c r="Q27" s="50"/>
      <c r="R27" s="43"/>
      <c r="S27" s="51"/>
      <c r="T27" s="25">
        <f t="shared" ref="T27:T32" si="21">((Q27*R27)*S27)*1.0765</f>
        <v>0</v>
      </c>
      <c r="V27" s="50"/>
      <c r="W27" s="43"/>
      <c r="X27" s="51"/>
      <c r="Y27" s="25">
        <f t="shared" ref="Y27:Y32" si="22">((V27*W27)*X27)*1.0765</f>
        <v>0</v>
      </c>
      <c r="AA27" s="50"/>
      <c r="AB27" s="43"/>
      <c r="AC27" s="51"/>
      <c r="AD27" s="25">
        <f t="shared" ref="AD27:AD32" si="23">((AA27*AB27)*AC27)*1.0765</f>
        <v>0</v>
      </c>
    </row>
    <row r="28" spans="1:30" x14ac:dyDescent="0.2">
      <c r="A28" s="37" t="s">
        <v>327</v>
      </c>
      <c r="B28" s="42"/>
      <c r="C28" s="43"/>
      <c r="D28" s="44"/>
      <c r="E28" s="13">
        <f t="shared" si="18"/>
        <v>0</v>
      </c>
      <c r="G28" s="50"/>
      <c r="H28" s="43"/>
      <c r="I28" s="51"/>
      <c r="J28" s="25">
        <f t="shared" si="19"/>
        <v>0</v>
      </c>
      <c r="L28" s="50"/>
      <c r="M28" s="43"/>
      <c r="N28" s="51"/>
      <c r="O28" s="25">
        <f t="shared" si="20"/>
        <v>0</v>
      </c>
      <c r="Q28" s="50"/>
      <c r="R28" s="43"/>
      <c r="S28" s="51"/>
      <c r="T28" s="25">
        <f t="shared" si="21"/>
        <v>0</v>
      </c>
      <c r="V28" s="50"/>
      <c r="W28" s="43"/>
      <c r="X28" s="51"/>
      <c r="Y28" s="25">
        <f t="shared" si="22"/>
        <v>0</v>
      </c>
      <c r="AA28" s="50"/>
      <c r="AB28" s="43"/>
      <c r="AC28" s="51"/>
      <c r="AD28" s="25">
        <f t="shared" si="23"/>
        <v>0</v>
      </c>
    </row>
    <row r="29" spans="1:30" x14ac:dyDescent="0.2">
      <c r="A29" s="41" t="s">
        <v>328</v>
      </c>
      <c r="B29" s="42"/>
      <c r="C29" s="43"/>
      <c r="D29" s="44"/>
      <c r="E29" s="13">
        <f t="shared" si="18"/>
        <v>0</v>
      </c>
      <c r="G29" s="50"/>
      <c r="H29" s="43"/>
      <c r="I29" s="51"/>
      <c r="J29" s="25">
        <f t="shared" si="19"/>
        <v>0</v>
      </c>
      <c r="L29" s="50"/>
      <c r="M29" s="43"/>
      <c r="N29" s="51"/>
      <c r="O29" s="25">
        <f t="shared" si="20"/>
        <v>0</v>
      </c>
      <c r="Q29" s="50"/>
      <c r="R29" s="43"/>
      <c r="S29" s="51"/>
      <c r="T29" s="25">
        <f t="shared" si="21"/>
        <v>0</v>
      </c>
      <c r="V29" s="50"/>
      <c r="W29" s="43"/>
      <c r="X29" s="51"/>
      <c r="Y29" s="25">
        <f t="shared" si="22"/>
        <v>0</v>
      </c>
      <c r="AA29" s="50"/>
      <c r="AB29" s="43"/>
      <c r="AC29" s="51"/>
      <c r="AD29" s="25">
        <f t="shared" si="23"/>
        <v>0</v>
      </c>
    </row>
    <row r="30" spans="1:30" x14ac:dyDescent="0.2">
      <c r="A30" s="37" t="s">
        <v>329</v>
      </c>
      <c r="B30" s="42"/>
      <c r="C30" s="43"/>
      <c r="D30" s="44"/>
      <c r="E30" s="13">
        <f t="shared" si="18"/>
        <v>0</v>
      </c>
      <c r="G30" s="50"/>
      <c r="H30" s="43"/>
      <c r="I30" s="51"/>
      <c r="J30" s="25">
        <f t="shared" si="19"/>
        <v>0</v>
      </c>
      <c r="L30" s="50"/>
      <c r="M30" s="43"/>
      <c r="N30" s="51"/>
      <c r="O30" s="25">
        <f t="shared" si="20"/>
        <v>0</v>
      </c>
      <c r="Q30" s="50"/>
      <c r="R30" s="43"/>
      <c r="S30" s="51"/>
      <c r="T30" s="25">
        <f t="shared" si="21"/>
        <v>0</v>
      </c>
      <c r="V30" s="50"/>
      <c r="W30" s="43"/>
      <c r="X30" s="51"/>
      <c r="Y30" s="25">
        <f t="shared" si="22"/>
        <v>0</v>
      </c>
      <c r="AA30" s="50"/>
      <c r="AB30" s="43"/>
      <c r="AC30" s="51"/>
      <c r="AD30" s="25">
        <f t="shared" si="23"/>
        <v>0</v>
      </c>
    </row>
    <row r="31" spans="1:30" x14ac:dyDescent="0.2">
      <c r="A31" s="41" t="s">
        <v>330</v>
      </c>
      <c r="B31" s="42"/>
      <c r="C31" s="43"/>
      <c r="D31" s="44"/>
      <c r="E31" s="13">
        <f t="shared" si="18"/>
        <v>0</v>
      </c>
      <c r="G31" s="50"/>
      <c r="H31" s="43"/>
      <c r="I31" s="51"/>
      <c r="J31" s="25">
        <f t="shared" si="19"/>
        <v>0</v>
      </c>
      <c r="L31" s="50"/>
      <c r="M31" s="43"/>
      <c r="N31" s="51"/>
      <c r="O31" s="25">
        <f t="shared" si="20"/>
        <v>0</v>
      </c>
      <c r="Q31" s="50"/>
      <c r="R31" s="43"/>
      <c r="S31" s="51"/>
      <c r="T31" s="25">
        <f t="shared" si="21"/>
        <v>0</v>
      </c>
      <c r="V31" s="50"/>
      <c r="W31" s="43"/>
      <c r="X31" s="51"/>
      <c r="Y31" s="25">
        <f t="shared" si="22"/>
        <v>0</v>
      </c>
      <c r="AA31" s="50"/>
      <c r="AB31" s="43"/>
      <c r="AC31" s="51"/>
      <c r="AD31" s="25">
        <f t="shared" si="23"/>
        <v>0</v>
      </c>
    </row>
    <row r="32" spans="1:30" x14ac:dyDescent="0.2">
      <c r="A32" s="37" t="s">
        <v>331</v>
      </c>
      <c r="B32" s="45"/>
      <c r="C32" s="46"/>
      <c r="D32" s="47"/>
      <c r="E32" s="13">
        <f t="shared" si="18"/>
        <v>0</v>
      </c>
      <c r="G32" s="52"/>
      <c r="H32" s="46"/>
      <c r="I32" s="53"/>
      <c r="J32" s="30">
        <f t="shared" si="19"/>
        <v>0</v>
      </c>
      <c r="L32" s="52"/>
      <c r="M32" s="46"/>
      <c r="N32" s="53"/>
      <c r="O32" s="30">
        <f t="shared" si="20"/>
        <v>0</v>
      </c>
      <c r="Q32" s="52"/>
      <c r="R32" s="46"/>
      <c r="S32" s="53"/>
      <c r="T32" s="30">
        <f t="shared" si="21"/>
        <v>0</v>
      </c>
      <c r="V32" s="52"/>
      <c r="W32" s="46"/>
      <c r="X32" s="53"/>
      <c r="Y32" s="30">
        <f t="shared" si="22"/>
        <v>0</v>
      </c>
      <c r="AA32" s="52"/>
      <c r="AB32" s="46"/>
      <c r="AC32" s="53"/>
      <c r="AD32" s="30">
        <f t="shared" si="23"/>
        <v>0</v>
      </c>
    </row>
    <row r="33" spans="1:30" ht="15" x14ac:dyDescent="0.25">
      <c r="A33" s="6" t="s">
        <v>146</v>
      </c>
      <c r="B33" s="78">
        <f>SUM(B26:B32)</f>
        <v>0</v>
      </c>
      <c r="C33" s="79" t="s">
        <v>134</v>
      </c>
      <c r="D33" s="79" t="s">
        <v>134</v>
      </c>
      <c r="E33" s="80">
        <f t="shared" ref="E33" si="24">SUM(E26:E32)</f>
        <v>0</v>
      </c>
      <c r="G33" s="78">
        <f>SUM(G26:G32)</f>
        <v>0</v>
      </c>
      <c r="H33" s="79" t="s">
        <v>134</v>
      </c>
      <c r="I33" s="79" t="s">
        <v>134</v>
      </c>
      <c r="J33" s="80">
        <f t="shared" ref="J33" si="25">SUM(J26:J32)</f>
        <v>0</v>
      </c>
      <c r="L33" s="78">
        <f>SUM(L26:L32)</f>
        <v>0</v>
      </c>
      <c r="M33" s="79" t="s">
        <v>134</v>
      </c>
      <c r="N33" s="79" t="s">
        <v>134</v>
      </c>
      <c r="O33" s="80">
        <f t="shared" ref="O33" si="26">SUM(O26:O32)</f>
        <v>0</v>
      </c>
      <c r="Q33" s="78">
        <f>SUM(Q26:Q32)</f>
        <v>0</v>
      </c>
      <c r="R33" s="79" t="s">
        <v>134</v>
      </c>
      <c r="S33" s="79" t="s">
        <v>134</v>
      </c>
      <c r="T33" s="80">
        <f t="shared" ref="T33" si="27">SUM(T26:T32)</f>
        <v>0</v>
      </c>
      <c r="V33" s="78">
        <f>SUM(V26:V32)</f>
        <v>0</v>
      </c>
      <c r="W33" s="79" t="s">
        <v>134</v>
      </c>
      <c r="X33" s="79" t="s">
        <v>134</v>
      </c>
      <c r="Y33" s="80">
        <f t="shared" ref="Y33" si="28">SUM(Y26:Y32)</f>
        <v>0</v>
      </c>
      <c r="AA33" s="78">
        <f>SUM(AA26:AA32)</f>
        <v>0</v>
      </c>
      <c r="AB33" s="79" t="s">
        <v>134</v>
      </c>
      <c r="AC33" s="79" t="s">
        <v>134</v>
      </c>
      <c r="AD33" s="80">
        <f t="shared" ref="AD33" si="29">SUM(AD26:AD32)</f>
        <v>0</v>
      </c>
    </row>
    <row r="34" spans="1:30" x14ac:dyDescent="0.2">
      <c r="AA34" s="4"/>
    </row>
    <row r="35" spans="1:30" s="10" customFormat="1" ht="15.75" thickBot="1" x14ac:dyDescent="0.3">
      <c r="A35" s="6" t="s">
        <v>220</v>
      </c>
      <c r="B35" s="18">
        <f>SUM(B21,B33)</f>
        <v>0</v>
      </c>
      <c r="C35" s="15">
        <f t="shared" ref="C35:E35" si="30">SUM(C21,C33)</f>
        <v>0</v>
      </c>
      <c r="D35" s="15">
        <f t="shared" si="30"/>
        <v>0</v>
      </c>
      <c r="E35" s="15">
        <f t="shared" si="30"/>
        <v>0</v>
      </c>
      <c r="G35" s="18">
        <f>SUM(G21,G33)</f>
        <v>0</v>
      </c>
      <c r="H35" s="15">
        <f t="shared" ref="H35:J35" si="31">SUM(H21,H33)</f>
        <v>0</v>
      </c>
      <c r="I35" s="15">
        <f t="shared" si="31"/>
        <v>0</v>
      </c>
      <c r="J35" s="15">
        <f t="shared" si="31"/>
        <v>0</v>
      </c>
      <c r="L35" s="18">
        <f>SUM(L21,L33)</f>
        <v>0</v>
      </c>
      <c r="M35" s="15">
        <f t="shared" ref="M35:O35" si="32">SUM(M21,M33)</f>
        <v>0</v>
      </c>
      <c r="N35" s="15">
        <f t="shared" si="32"/>
        <v>0</v>
      </c>
      <c r="O35" s="15">
        <f t="shared" si="32"/>
        <v>0</v>
      </c>
      <c r="Q35" s="18">
        <f>SUM(Q21,Q33)</f>
        <v>0</v>
      </c>
      <c r="R35" s="15">
        <f t="shared" ref="R35:T35" si="33">SUM(R21,R33)</f>
        <v>0</v>
      </c>
      <c r="S35" s="15">
        <f t="shared" si="33"/>
        <v>0</v>
      </c>
      <c r="T35" s="15">
        <f t="shared" si="33"/>
        <v>0</v>
      </c>
      <c r="V35" s="18">
        <f>SUM(V21,V33)</f>
        <v>0</v>
      </c>
      <c r="W35" s="15">
        <f t="shared" ref="W35:Y35" si="34">SUM(W21,W33)</f>
        <v>0</v>
      </c>
      <c r="X35" s="15">
        <f t="shared" si="34"/>
        <v>0</v>
      </c>
      <c r="Y35" s="15">
        <f t="shared" si="34"/>
        <v>0</v>
      </c>
      <c r="AA35" s="18">
        <f>SUM(AA21,AA33)</f>
        <v>0</v>
      </c>
      <c r="AB35" s="15">
        <f t="shared" ref="AB35:AD35" si="35">SUM(AB21,AB33)</f>
        <v>0</v>
      </c>
      <c r="AC35" s="15">
        <f t="shared" si="35"/>
        <v>0</v>
      </c>
      <c r="AD35" s="15">
        <f t="shared" si="35"/>
        <v>0</v>
      </c>
    </row>
    <row r="36" spans="1:30" ht="15" thickTop="1" x14ac:dyDescent="0.2">
      <c r="AA36" s="4"/>
    </row>
    <row r="37" spans="1:30" ht="6.75" customHeight="1" x14ac:dyDescent="0.2">
      <c r="A37" s="119"/>
      <c r="B37" s="120"/>
      <c r="C37" s="119"/>
      <c r="D37" s="119"/>
      <c r="E37" s="119"/>
      <c r="F37" s="119"/>
      <c r="G37" s="120"/>
      <c r="H37" s="119"/>
      <c r="I37" s="119"/>
      <c r="J37" s="119"/>
      <c r="K37" s="119"/>
      <c r="L37" s="120"/>
      <c r="M37" s="119"/>
      <c r="N37" s="119"/>
      <c r="O37" s="119"/>
      <c r="P37" s="119"/>
      <c r="Q37" s="120"/>
      <c r="R37" s="119"/>
      <c r="S37" s="119"/>
      <c r="T37" s="119"/>
      <c r="U37" s="119"/>
      <c r="V37" s="120"/>
      <c r="W37" s="119"/>
      <c r="X37" s="119"/>
      <c r="Y37" s="119"/>
      <c r="AA37" s="120"/>
      <c r="AB37" s="119"/>
      <c r="AC37" s="119"/>
      <c r="AD37" s="119"/>
    </row>
    <row r="38" spans="1:30" x14ac:dyDescent="0.2">
      <c r="G38" s="4" t="s">
        <v>222</v>
      </c>
      <c r="AA38" s="4"/>
    </row>
    <row r="39" spans="1:30" ht="20.25" customHeight="1" x14ac:dyDescent="0.3">
      <c r="A39" s="23" t="s">
        <v>260</v>
      </c>
      <c r="B39" s="227" t="s">
        <v>242</v>
      </c>
      <c r="C39" s="228"/>
      <c r="D39" s="228"/>
      <c r="E39" s="229"/>
      <c r="G39" s="227" t="s">
        <v>243</v>
      </c>
      <c r="H39" s="228"/>
      <c r="I39" s="228"/>
      <c r="J39" s="229"/>
      <c r="L39" s="227" t="s">
        <v>245</v>
      </c>
      <c r="M39" s="228"/>
      <c r="N39" s="228"/>
      <c r="O39" s="229"/>
      <c r="Q39" s="227" t="s">
        <v>246</v>
      </c>
      <c r="R39" s="228"/>
      <c r="S39" s="228"/>
      <c r="T39" s="229"/>
      <c r="V39" s="227" t="s">
        <v>247</v>
      </c>
      <c r="W39" s="228"/>
      <c r="X39" s="228"/>
      <c r="Y39" s="229"/>
      <c r="AA39" s="227" t="s">
        <v>247</v>
      </c>
      <c r="AB39" s="228"/>
      <c r="AC39" s="228"/>
      <c r="AD39" s="229"/>
    </row>
    <row r="40" spans="1:30" ht="15" x14ac:dyDescent="0.25">
      <c r="A40" s="14" t="s">
        <v>138</v>
      </c>
      <c r="B40" s="11"/>
      <c r="E40" s="12"/>
      <c r="G40" s="11"/>
      <c r="J40" s="12"/>
      <c r="L40" s="11"/>
      <c r="O40" s="12"/>
      <c r="Q40" s="11"/>
      <c r="T40" s="12"/>
      <c r="V40" s="11"/>
      <c r="Y40" s="12"/>
      <c r="AA40" s="11"/>
      <c r="AD40" s="12"/>
    </row>
    <row r="41" spans="1:30" ht="6" customHeight="1" x14ac:dyDescent="0.2">
      <c r="B41" s="11"/>
      <c r="E41" s="12"/>
      <c r="G41" s="11"/>
      <c r="J41" s="12"/>
      <c r="L41" s="11"/>
      <c r="O41" s="12"/>
      <c r="Q41" s="11"/>
      <c r="T41" s="12"/>
      <c r="V41" s="11"/>
      <c r="Y41" s="12"/>
      <c r="AA41" s="11"/>
      <c r="AD41" s="12"/>
    </row>
    <row r="42" spans="1:30" ht="30" x14ac:dyDescent="0.2">
      <c r="A42" s="34" t="s">
        <v>139</v>
      </c>
      <c r="B42" s="22" t="s">
        <v>143</v>
      </c>
      <c r="C42" s="20" t="s">
        <v>140</v>
      </c>
      <c r="D42" s="20" t="s">
        <v>141</v>
      </c>
      <c r="E42" s="21" t="s">
        <v>144</v>
      </c>
      <c r="F42" s="17"/>
      <c r="G42" s="22" t="s">
        <v>143</v>
      </c>
      <c r="H42" s="20" t="s">
        <v>140</v>
      </c>
      <c r="I42" s="20" t="s">
        <v>141</v>
      </c>
      <c r="J42" s="21" t="s">
        <v>144</v>
      </c>
      <c r="K42" s="17"/>
      <c r="L42" s="22" t="s">
        <v>143</v>
      </c>
      <c r="M42" s="20" t="s">
        <v>140</v>
      </c>
      <c r="N42" s="20" t="s">
        <v>141</v>
      </c>
      <c r="O42" s="21" t="s">
        <v>144</v>
      </c>
      <c r="P42" s="17"/>
      <c r="Q42" s="22" t="s">
        <v>143</v>
      </c>
      <c r="R42" s="20" t="s">
        <v>140</v>
      </c>
      <c r="S42" s="20" t="s">
        <v>141</v>
      </c>
      <c r="T42" s="21" t="s">
        <v>144</v>
      </c>
      <c r="U42" s="17"/>
      <c r="V42" s="22" t="s">
        <v>143</v>
      </c>
      <c r="W42" s="20" t="s">
        <v>140</v>
      </c>
      <c r="X42" s="20" t="s">
        <v>141</v>
      </c>
      <c r="Y42" s="21" t="s">
        <v>144</v>
      </c>
      <c r="AA42" s="22" t="s">
        <v>143</v>
      </c>
      <c r="AB42" s="20" t="s">
        <v>140</v>
      </c>
      <c r="AC42" s="20" t="s">
        <v>141</v>
      </c>
      <c r="AD42" s="21" t="s">
        <v>144</v>
      </c>
    </row>
    <row r="43" spans="1:30" x14ac:dyDescent="0.2">
      <c r="A43" s="54" t="s">
        <v>311</v>
      </c>
      <c r="B43" s="55"/>
      <c r="C43" s="56"/>
      <c r="D43" s="57">
        <f>C43*0.35</f>
        <v>0</v>
      </c>
      <c r="E43" s="31">
        <f>SUM(C43:D43)*B43</f>
        <v>0</v>
      </c>
      <c r="G43" s="65"/>
      <c r="H43" s="56"/>
      <c r="I43" s="57">
        <f>H43*0.35</f>
        <v>0</v>
      </c>
      <c r="J43" s="31">
        <f t="shared" ref="J43:J49" si="36">SUM(H43:I43)*G43</f>
        <v>0</v>
      </c>
      <c r="L43" s="65"/>
      <c r="M43" s="56"/>
      <c r="N43" s="56">
        <f>M43*0.35</f>
        <v>0</v>
      </c>
      <c r="O43" s="29">
        <f t="shared" ref="O43:O49" si="37">SUM(M43:N43)*L43</f>
        <v>0</v>
      </c>
      <c r="Q43" s="65"/>
      <c r="R43" s="56"/>
      <c r="S43" s="56">
        <f>R43*0.35</f>
        <v>0</v>
      </c>
      <c r="T43" s="29">
        <f t="shared" ref="T43:T49" si="38">SUM(R43:S43)*Q43</f>
        <v>0</v>
      </c>
      <c r="V43" s="65"/>
      <c r="W43" s="56"/>
      <c r="X43" s="56">
        <f>W43*0.35</f>
        <v>0</v>
      </c>
      <c r="Y43" s="29">
        <f t="shared" ref="Y43:Y49" si="39">SUM(W43:X43)*V43</f>
        <v>0</v>
      </c>
      <c r="AA43" s="65"/>
      <c r="AB43" s="56"/>
      <c r="AC43" s="56">
        <f>AB43*0.35</f>
        <v>0</v>
      </c>
      <c r="AD43" s="29">
        <f t="shared" ref="AD43:AD49" si="40">SUM(AB43:AC43)*AA43</f>
        <v>0</v>
      </c>
    </row>
    <row r="44" spans="1:30" x14ac:dyDescent="0.2">
      <c r="A44" s="58" t="s">
        <v>312</v>
      </c>
      <c r="B44" s="59"/>
      <c r="C44" s="60"/>
      <c r="D44" s="61">
        <f>C44*0.35</f>
        <v>0</v>
      </c>
      <c r="E44" s="32">
        <f t="shared" ref="E44:E49" si="41">SUM(C44:D44)*B44</f>
        <v>0</v>
      </c>
      <c r="G44" s="66"/>
      <c r="H44" s="60"/>
      <c r="I44" s="61">
        <f>H44*0.35</f>
        <v>0</v>
      </c>
      <c r="J44" s="32">
        <f t="shared" si="36"/>
        <v>0</v>
      </c>
      <c r="L44" s="66"/>
      <c r="M44" s="60"/>
      <c r="N44" s="60">
        <f>M44*0.35</f>
        <v>0</v>
      </c>
      <c r="O44" s="25">
        <f t="shared" si="37"/>
        <v>0</v>
      </c>
      <c r="Q44" s="66"/>
      <c r="R44" s="60"/>
      <c r="S44" s="60">
        <f>R44*0.35</f>
        <v>0</v>
      </c>
      <c r="T44" s="25">
        <f t="shared" si="38"/>
        <v>0</v>
      </c>
      <c r="V44" s="66"/>
      <c r="W44" s="60"/>
      <c r="X44" s="60">
        <f>W44*0.35</f>
        <v>0</v>
      </c>
      <c r="Y44" s="25">
        <f t="shared" si="39"/>
        <v>0</v>
      </c>
      <c r="AA44" s="66"/>
      <c r="AB44" s="60"/>
      <c r="AC44" s="60">
        <f>AB44*0.35</f>
        <v>0</v>
      </c>
      <c r="AD44" s="25">
        <f t="shared" si="40"/>
        <v>0</v>
      </c>
    </row>
    <row r="45" spans="1:30" x14ac:dyDescent="0.2">
      <c r="A45" s="54" t="s">
        <v>313</v>
      </c>
      <c r="B45" s="59"/>
      <c r="C45" s="60"/>
      <c r="D45" s="61">
        <f t="shared" ref="D45:D49" si="42">C45*0.35</f>
        <v>0</v>
      </c>
      <c r="E45" s="32">
        <f t="shared" si="41"/>
        <v>0</v>
      </c>
      <c r="G45" s="66"/>
      <c r="H45" s="60"/>
      <c r="I45" s="61">
        <f t="shared" ref="I45:I49" si="43">H45*0.35</f>
        <v>0</v>
      </c>
      <c r="J45" s="32">
        <f t="shared" si="36"/>
        <v>0</v>
      </c>
      <c r="L45" s="66"/>
      <c r="M45" s="60"/>
      <c r="N45" s="60">
        <f t="shared" ref="N45:N49" si="44">M45*0.35</f>
        <v>0</v>
      </c>
      <c r="O45" s="25">
        <f t="shared" si="37"/>
        <v>0</v>
      </c>
      <c r="Q45" s="66"/>
      <c r="R45" s="60"/>
      <c r="S45" s="60">
        <f t="shared" ref="S45:S49" si="45">R45*0.35</f>
        <v>0</v>
      </c>
      <c r="T45" s="25">
        <f t="shared" si="38"/>
        <v>0</v>
      </c>
      <c r="V45" s="66"/>
      <c r="W45" s="60"/>
      <c r="X45" s="60">
        <f t="shared" ref="X45:X49" si="46">W45*0.35</f>
        <v>0</v>
      </c>
      <c r="Y45" s="25">
        <f t="shared" si="39"/>
        <v>0</v>
      </c>
      <c r="AA45" s="66"/>
      <c r="AB45" s="60"/>
      <c r="AC45" s="60">
        <f t="shared" ref="AC45:AC49" si="47">AB45*0.35</f>
        <v>0</v>
      </c>
      <c r="AD45" s="25">
        <f t="shared" si="40"/>
        <v>0</v>
      </c>
    </row>
    <row r="46" spans="1:30" x14ac:dyDescent="0.2">
      <c r="A46" s="58" t="s">
        <v>314</v>
      </c>
      <c r="B46" s="59"/>
      <c r="C46" s="60"/>
      <c r="D46" s="61">
        <f t="shared" si="42"/>
        <v>0</v>
      </c>
      <c r="E46" s="32">
        <f t="shared" si="41"/>
        <v>0</v>
      </c>
      <c r="G46" s="66"/>
      <c r="H46" s="60"/>
      <c r="I46" s="61">
        <f t="shared" si="43"/>
        <v>0</v>
      </c>
      <c r="J46" s="32">
        <f t="shared" si="36"/>
        <v>0</v>
      </c>
      <c r="L46" s="66"/>
      <c r="M46" s="60"/>
      <c r="N46" s="60">
        <f t="shared" si="44"/>
        <v>0</v>
      </c>
      <c r="O46" s="25">
        <f t="shared" si="37"/>
        <v>0</v>
      </c>
      <c r="Q46" s="66"/>
      <c r="R46" s="60"/>
      <c r="S46" s="60">
        <f t="shared" si="45"/>
        <v>0</v>
      </c>
      <c r="T46" s="25">
        <f t="shared" si="38"/>
        <v>0</v>
      </c>
      <c r="V46" s="66"/>
      <c r="W46" s="60"/>
      <c r="X46" s="60">
        <f t="shared" si="46"/>
        <v>0</v>
      </c>
      <c r="Y46" s="25">
        <f t="shared" si="39"/>
        <v>0</v>
      </c>
      <c r="AA46" s="66"/>
      <c r="AB46" s="60"/>
      <c r="AC46" s="60">
        <f t="shared" si="47"/>
        <v>0</v>
      </c>
      <c r="AD46" s="25">
        <f t="shared" si="40"/>
        <v>0</v>
      </c>
    </row>
    <row r="47" spans="1:30" x14ac:dyDescent="0.2">
      <c r="A47" s="54" t="s">
        <v>315</v>
      </c>
      <c r="B47" s="59"/>
      <c r="C47" s="60"/>
      <c r="D47" s="61">
        <f t="shared" si="42"/>
        <v>0</v>
      </c>
      <c r="E47" s="32">
        <f t="shared" si="41"/>
        <v>0</v>
      </c>
      <c r="G47" s="66"/>
      <c r="H47" s="60"/>
      <c r="I47" s="61">
        <f t="shared" si="43"/>
        <v>0</v>
      </c>
      <c r="J47" s="32">
        <f t="shared" si="36"/>
        <v>0</v>
      </c>
      <c r="L47" s="66"/>
      <c r="M47" s="60"/>
      <c r="N47" s="60">
        <f t="shared" si="44"/>
        <v>0</v>
      </c>
      <c r="O47" s="25">
        <f t="shared" si="37"/>
        <v>0</v>
      </c>
      <c r="Q47" s="66"/>
      <c r="R47" s="60"/>
      <c r="S47" s="60">
        <f t="shared" si="45"/>
        <v>0</v>
      </c>
      <c r="T47" s="25">
        <f t="shared" si="38"/>
        <v>0</v>
      </c>
      <c r="V47" s="66"/>
      <c r="W47" s="60"/>
      <c r="X47" s="60">
        <f t="shared" si="46"/>
        <v>0</v>
      </c>
      <c r="Y47" s="25">
        <f t="shared" si="39"/>
        <v>0</v>
      </c>
      <c r="AA47" s="66"/>
      <c r="AB47" s="60"/>
      <c r="AC47" s="60">
        <f t="shared" si="47"/>
        <v>0</v>
      </c>
      <c r="AD47" s="25">
        <f t="shared" si="40"/>
        <v>0</v>
      </c>
    </row>
    <row r="48" spans="1:30" x14ac:dyDescent="0.2">
      <c r="A48" s="58" t="s">
        <v>316</v>
      </c>
      <c r="B48" s="59"/>
      <c r="C48" s="60"/>
      <c r="D48" s="61">
        <f t="shared" si="42"/>
        <v>0</v>
      </c>
      <c r="E48" s="32">
        <f t="shared" si="41"/>
        <v>0</v>
      </c>
      <c r="G48" s="66"/>
      <c r="H48" s="60"/>
      <c r="I48" s="61">
        <f t="shared" si="43"/>
        <v>0</v>
      </c>
      <c r="J48" s="32">
        <f t="shared" si="36"/>
        <v>0</v>
      </c>
      <c r="L48" s="66"/>
      <c r="M48" s="60"/>
      <c r="N48" s="60">
        <f t="shared" si="44"/>
        <v>0</v>
      </c>
      <c r="O48" s="25">
        <f t="shared" si="37"/>
        <v>0</v>
      </c>
      <c r="Q48" s="66"/>
      <c r="R48" s="60"/>
      <c r="S48" s="60">
        <f t="shared" si="45"/>
        <v>0</v>
      </c>
      <c r="T48" s="25">
        <f t="shared" si="38"/>
        <v>0</v>
      </c>
      <c r="V48" s="66"/>
      <c r="W48" s="60"/>
      <c r="X48" s="60">
        <f t="shared" si="46"/>
        <v>0</v>
      </c>
      <c r="Y48" s="25">
        <f t="shared" si="39"/>
        <v>0</v>
      </c>
      <c r="AA48" s="66"/>
      <c r="AB48" s="60"/>
      <c r="AC48" s="60">
        <f t="shared" si="47"/>
        <v>0</v>
      </c>
      <c r="AD48" s="25">
        <f t="shared" si="40"/>
        <v>0</v>
      </c>
    </row>
    <row r="49" spans="1:30" x14ac:dyDescent="0.2">
      <c r="A49" s="54" t="s">
        <v>317</v>
      </c>
      <c r="B49" s="62"/>
      <c r="C49" s="63"/>
      <c r="D49" s="64">
        <f t="shared" si="42"/>
        <v>0</v>
      </c>
      <c r="E49" s="33">
        <f t="shared" si="41"/>
        <v>0</v>
      </c>
      <c r="G49" s="67"/>
      <c r="H49" s="63"/>
      <c r="I49" s="64">
        <f t="shared" si="43"/>
        <v>0</v>
      </c>
      <c r="J49" s="33">
        <f t="shared" si="36"/>
        <v>0</v>
      </c>
      <c r="L49" s="67"/>
      <c r="M49" s="63"/>
      <c r="N49" s="63">
        <f t="shared" si="44"/>
        <v>0</v>
      </c>
      <c r="O49" s="30">
        <f t="shared" si="37"/>
        <v>0</v>
      </c>
      <c r="Q49" s="67"/>
      <c r="R49" s="63"/>
      <c r="S49" s="63">
        <f t="shared" si="45"/>
        <v>0</v>
      </c>
      <c r="T49" s="30">
        <f t="shared" si="38"/>
        <v>0</v>
      </c>
      <c r="V49" s="67"/>
      <c r="W49" s="63"/>
      <c r="X49" s="63">
        <f t="shared" si="46"/>
        <v>0</v>
      </c>
      <c r="Y49" s="30">
        <f t="shared" si="39"/>
        <v>0</v>
      </c>
      <c r="AA49" s="67"/>
      <c r="AB49" s="63"/>
      <c r="AC49" s="63">
        <f t="shared" si="47"/>
        <v>0</v>
      </c>
      <c r="AD49" s="30">
        <f t="shared" si="40"/>
        <v>0</v>
      </c>
    </row>
    <row r="50" spans="1:30" ht="15" x14ac:dyDescent="0.25">
      <c r="A50" s="6" t="s">
        <v>145</v>
      </c>
      <c r="B50" s="81">
        <f>SUM(B43:B49)</f>
        <v>0</v>
      </c>
      <c r="C50" s="80">
        <f t="shared" ref="C50:E50" si="48">SUM(C43:C49)</f>
        <v>0</v>
      </c>
      <c r="D50" s="80">
        <f t="shared" si="48"/>
        <v>0</v>
      </c>
      <c r="E50" s="80">
        <f t="shared" si="48"/>
        <v>0</v>
      </c>
      <c r="G50" s="81">
        <f>SUM(G43:G49)</f>
        <v>0</v>
      </c>
      <c r="H50" s="80">
        <f t="shared" ref="H50:J50" si="49">SUM(H43:H49)</f>
        <v>0</v>
      </c>
      <c r="I50" s="80">
        <f t="shared" si="49"/>
        <v>0</v>
      </c>
      <c r="J50" s="80">
        <f t="shared" si="49"/>
        <v>0</v>
      </c>
      <c r="L50" s="81">
        <f>SUM(L43:L49)</f>
        <v>0</v>
      </c>
      <c r="M50" s="80">
        <f t="shared" ref="M50:O50" si="50">SUM(M43:M49)</f>
        <v>0</v>
      </c>
      <c r="N50" s="80">
        <f t="shared" si="50"/>
        <v>0</v>
      </c>
      <c r="O50" s="80">
        <f t="shared" si="50"/>
        <v>0</v>
      </c>
      <c r="Q50" s="81">
        <f>SUM(Q43:Q49)</f>
        <v>0</v>
      </c>
      <c r="R50" s="80">
        <f t="shared" ref="R50:T50" si="51">SUM(R43:R49)</f>
        <v>0</v>
      </c>
      <c r="S50" s="80">
        <f t="shared" si="51"/>
        <v>0</v>
      </c>
      <c r="T50" s="80">
        <f t="shared" si="51"/>
        <v>0</v>
      </c>
      <c r="V50" s="81">
        <f>SUM(V43:V49)</f>
        <v>0</v>
      </c>
      <c r="W50" s="80">
        <f t="shared" ref="W50:Y50" si="52">SUM(W43:W49)</f>
        <v>0</v>
      </c>
      <c r="X50" s="80">
        <f t="shared" si="52"/>
        <v>0</v>
      </c>
      <c r="Y50" s="80">
        <f t="shared" si="52"/>
        <v>0</v>
      </c>
      <c r="AA50" s="81">
        <f>SUM(AA43:AA49)</f>
        <v>0</v>
      </c>
      <c r="AB50" s="80">
        <f t="shared" ref="AB50:AD50" si="53">SUM(AB43:AB49)</f>
        <v>0</v>
      </c>
      <c r="AC50" s="80">
        <f t="shared" si="53"/>
        <v>0</v>
      </c>
      <c r="AD50" s="80">
        <f t="shared" si="53"/>
        <v>0</v>
      </c>
    </row>
    <row r="51" spans="1:30" x14ac:dyDescent="0.2">
      <c r="B51" s="11"/>
      <c r="E51" s="12"/>
      <c r="G51" s="11"/>
      <c r="J51" s="12"/>
      <c r="L51" s="11"/>
      <c r="O51" s="12"/>
      <c r="Q51" s="11"/>
      <c r="T51" s="12"/>
      <c r="V51" s="11"/>
      <c r="Y51" s="12"/>
      <c r="AA51" s="11"/>
      <c r="AD51" s="12"/>
    </row>
    <row r="52" spans="1:30" ht="15" x14ac:dyDescent="0.25">
      <c r="A52" s="14" t="s">
        <v>235</v>
      </c>
      <c r="B52" s="11"/>
      <c r="E52" s="12" t="s">
        <v>221</v>
      </c>
      <c r="G52" s="11"/>
      <c r="J52" s="12"/>
      <c r="L52" s="11"/>
      <c r="O52" s="12"/>
      <c r="Q52" s="11"/>
      <c r="T52" s="12"/>
      <c r="V52" s="11"/>
      <c r="Y52" s="12"/>
      <c r="AA52" s="11"/>
      <c r="AD52" s="12"/>
    </row>
    <row r="53" spans="1:30" ht="6" customHeight="1" x14ac:dyDescent="0.2">
      <c r="B53" s="11"/>
      <c r="E53" s="12"/>
      <c r="G53" s="11"/>
      <c r="J53" s="12"/>
      <c r="L53" s="11"/>
      <c r="O53" s="12"/>
      <c r="Q53" s="11"/>
      <c r="T53" s="12"/>
      <c r="V53" s="11"/>
      <c r="Y53" s="12"/>
      <c r="AA53" s="11"/>
      <c r="AD53" s="12"/>
    </row>
    <row r="54" spans="1:30" ht="45" x14ac:dyDescent="0.2">
      <c r="A54" s="34" t="s">
        <v>142</v>
      </c>
      <c r="B54" s="22" t="s">
        <v>236</v>
      </c>
      <c r="C54" s="20" t="s">
        <v>227</v>
      </c>
      <c r="D54" s="20" t="s">
        <v>225</v>
      </c>
      <c r="E54" s="21" t="s">
        <v>226</v>
      </c>
      <c r="F54" s="17"/>
      <c r="G54" s="22" t="s">
        <v>236</v>
      </c>
      <c r="H54" s="20" t="s">
        <v>227</v>
      </c>
      <c r="I54" s="20" t="s">
        <v>225</v>
      </c>
      <c r="J54" s="21" t="s">
        <v>226</v>
      </c>
      <c r="K54" s="17"/>
      <c r="L54" s="22" t="s">
        <v>236</v>
      </c>
      <c r="M54" s="20" t="s">
        <v>227</v>
      </c>
      <c r="N54" s="20" t="s">
        <v>225</v>
      </c>
      <c r="O54" s="21" t="s">
        <v>226</v>
      </c>
      <c r="P54" s="17"/>
      <c r="Q54" s="22" t="s">
        <v>236</v>
      </c>
      <c r="R54" s="20" t="s">
        <v>227</v>
      </c>
      <c r="S54" s="20" t="s">
        <v>225</v>
      </c>
      <c r="T54" s="21" t="s">
        <v>226</v>
      </c>
      <c r="U54" s="17"/>
      <c r="V54" s="22" t="s">
        <v>236</v>
      </c>
      <c r="W54" s="20" t="s">
        <v>227</v>
      </c>
      <c r="X54" s="20" t="s">
        <v>225</v>
      </c>
      <c r="Y54" s="21" t="s">
        <v>226</v>
      </c>
      <c r="AA54" s="22" t="s">
        <v>236</v>
      </c>
      <c r="AB54" s="20" t="s">
        <v>227</v>
      </c>
      <c r="AC54" s="20" t="s">
        <v>225</v>
      </c>
      <c r="AD54" s="21" t="s">
        <v>226</v>
      </c>
    </row>
    <row r="55" spans="1:30" x14ac:dyDescent="0.2">
      <c r="A55" s="37" t="s">
        <v>305</v>
      </c>
      <c r="B55" s="38"/>
      <c r="C55" s="39"/>
      <c r="D55" s="40"/>
      <c r="E55" s="13">
        <f>((B55*C55)*D55)*1.0765</f>
        <v>0</v>
      </c>
      <c r="G55" s="48"/>
      <c r="H55" s="39"/>
      <c r="I55" s="49"/>
      <c r="J55" s="29">
        <f>((G55*H55)*I55)*1.0765</f>
        <v>0</v>
      </c>
      <c r="L55" s="48"/>
      <c r="M55" s="39"/>
      <c r="N55" s="49"/>
      <c r="O55" s="29">
        <f>((L55*M55)*N55)*1.0765</f>
        <v>0</v>
      </c>
      <c r="Q55" s="48"/>
      <c r="R55" s="39"/>
      <c r="S55" s="49"/>
      <c r="T55" s="29">
        <f>((Q55*R55)*S55)*1.0765</f>
        <v>0</v>
      </c>
      <c r="V55" s="48"/>
      <c r="W55" s="39"/>
      <c r="X55" s="49"/>
      <c r="Y55" s="29">
        <f>((V55*W55)*X55)*1.0765</f>
        <v>0</v>
      </c>
      <c r="AA55" s="48"/>
      <c r="AB55" s="39"/>
      <c r="AC55" s="49"/>
      <c r="AD55" s="29">
        <f>((AA55*AB55)*AC55)*1.0765</f>
        <v>0</v>
      </c>
    </row>
    <row r="56" spans="1:30" x14ac:dyDescent="0.2">
      <c r="A56" s="41" t="s">
        <v>304</v>
      </c>
      <c r="B56" s="42"/>
      <c r="C56" s="43"/>
      <c r="D56" s="44"/>
      <c r="E56" s="13">
        <f t="shared" ref="E56:E61" si="54">((B56*C56)*D56)*1.0765</f>
        <v>0</v>
      </c>
      <c r="G56" s="50"/>
      <c r="H56" s="43"/>
      <c r="I56" s="51"/>
      <c r="J56" s="25">
        <f t="shared" ref="J56:J61" si="55">((G56*H56)*I56)*1.0765</f>
        <v>0</v>
      </c>
      <c r="L56" s="50"/>
      <c r="M56" s="43"/>
      <c r="N56" s="51"/>
      <c r="O56" s="25">
        <f t="shared" ref="O56:O61" si="56">((L56*M56)*N56)*1.0765</f>
        <v>0</v>
      </c>
      <c r="Q56" s="50"/>
      <c r="R56" s="43"/>
      <c r="S56" s="51"/>
      <c r="T56" s="25">
        <f t="shared" ref="T56:T61" si="57">((Q56*R56)*S56)*1.0765</f>
        <v>0</v>
      </c>
      <c r="V56" s="50"/>
      <c r="W56" s="43"/>
      <c r="X56" s="51"/>
      <c r="Y56" s="25">
        <f t="shared" ref="Y56:Y61" si="58">((V56*W56)*X56)*1.0765</f>
        <v>0</v>
      </c>
      <c r="AA56" s="50"/>
      <c r="AB56" s="43"/>
      <c r="AC56" s="51"/>
      <c r="AD56" s="25">
        <f t="shared" ref="AD56:AD61" si="59">((AA56*AB56)*AC56)*1.0765</f>
        <v>0</v>
      </c>
    </row>
    <row r="57" spans="1:30" x14ac:dyDescent="0.2">
      <c r="A57" s="37" t="s">
        <v>306</v>
      </c>
      <c r="B57" s="42"/>
      <c r="C57" s="43"/>
      <c r="D57" s="44"/>
      <c r="E57" s="13">
        <f t="shared" si="54"/>
        <v>0</v>
      </c>
      <c r="G57" s="50"/>
      <c r="H57" s="43"/>
      <c r="I57" s="51"/>
      <c r="J57" s="25">
        <f t="shared" si="55"/>
        <v>0</v>
      </c>
      <c r="L57" s="50"/>
      <c r="M57" s="43"/>
      <c r="N57" s="51"/>
      <c r="O57" s="25">
        <f t="shared" si="56"/>
        <v>0</v>
      </c>
      <c r="Q57" s="50"/>
      <c r="R57" s="43"/>
      <c r="S57" s="51"/>
      <c r="T57" s="25">
        <f t="shared" si="57"/>
        <v>0</v>
      </c>
      <c r="V57" s="50"/>
      <c r="W57" s="43"/>
      <c r="X57" s="51"/>
      <c r="Y57" s="25">
        <f t="shared" si="58"/>
        <v>0</v>
      </c>
      <c r="AA57" s="50"/>
      <c r="AB57" s="43"/>
      <c r="AC57" s="51"/>
      <c r="AD57" s="25">
        <f t="shared" si="59"/>
        <v>0</v>
      </c>
    </row>
    <row r="58" spans="1:30" x14ac:dyDescent="0.2">
      <c r="A58" s="41" t="s">
        <v>307</v>
      </c>
      <c r="B58" s="42"/>
      <c r="C58" s="43"/>
      <c r="D58" s="44"/>
      <c r="E58" s="13">
        <f t="shared" si="54"/>
        <v>0</v>
      </c>
      <c r="G58" s="50"/>
      <c r="H58" s="43"/>
      <c r="I58" s="51"/>
      <c r="J58" s="25">
        <f t="shared" si="55"/>
        <v>0</v>
      </c>
      <c r="L58" s="50"/>
      <c r="M58" s="43"/>
      <c r="N58" s="51"/>
      <c r="O58" s="25">
        <f t="shared" si="56"/>
        <v>0</v>
      </c>
      <c r="Q58" s="50"/>
      <c r="R58" s="43"/>
      <c r="S58" s="51"/>
      <c r="T58" s="25">
        <f t="shared" si="57"/>
        <v>0</v>
      </c>
      <c r="V58" s="50"/>
      <c r="W58" s="43"/>
      <c r="X58" s="51"/>
      <c r="Y58" s="25">
        <f t="shared" si="58"/>
        <v>0</v>
      </c>
      <c r="AA58" s="50"/>
      <c r="AB58" s="43"/>
      <c r="AC58" s="51"/>
      <c r="AD58" s="25">
        <f t="shared" si="59"/>
        <v>0</v>
      </c>
    </row>
    <row r="59" spans="1:30" x14ac:dyDescent="0.2">
      <c r="A59" s="37" t="s">
        <v>308</v>
      </c>
      <c r="B59" s="42"/>
      <c r="C59" s="43"/>
      <c r="D59" s="44"/>
      <c r="E59" s="13">
        <f t="shared" si="54"/>
        <v>0</v>
      </c>
      <c r="G59" s="50"/>
      <c r="H59" s="43"/>
      <c r="I59" s="51"/>
      <c r="J59" s="25">
        <f t="shared" si="55"/>
        <v>0</v>
      </c>
      <c r="L59" s="50"/>
      <c r="M59" s="43"/>
      <c r="N59" s="51"/>
      <c r="O59" s="25">
        <f t="shared" si="56"/>
        <v>0</v>
      </c>
      <c r="Q59" s="50"/>
      <c r="R59" s="43"/>
      <c r="S59" s="51"/>
      <c r="T59" s="25">
        <f t="shared" si="57"/>
        <v>0</v>
      </c>
      <c r="V59" s="50"/>
      <c r="W59" s="43"/>
      <c r="X59" s="51"/>
      <c r="Y59" s="25">
        <f t="shared" si="58"/>
        <v>0</v>
      </c>
      <c r="AA59" s="50"/>
      <c r="AB59" s="43"/>
      <c r="AC59" s="51"/>
      <c r="AD59" s="25">
        <f t="shared" si="59"/>
        <v>0</v>
      </c>
    </row>
    <row r="60" spans="1:30" x14ac:dyDescent="0.2">
      <c r="A60" s="41" t="s">
        <v>309</v>
      </c>
      <c r="B60" s="42"/>
      <c r="C60" s="43"/>
      <c r="D60" s="44"/>
      <c r="E60" s="13">
        <f t="shared" si="54"/>
        <v>0</v>
      </c>
      <c r="G60" s="50"/>
      <c r="H60" s="43"/>
      <c r="I60" s="51"/>
      <c r="J60" s="25">
        <f t="shared" si="55"/>
        <v>0</v>
      </c>
      <c r="L60" s="50"/>
      <c r="M60" s="43"/>
      <c r="N60" s="51"/>
      <c r="O60" s="25">
        <f t="shared" si="56"/>
        <v>0</v>
      </c>
      <c r="Q60" s="50"/>
      <c r="R60" s="43"/>
      <c r="S60" s="51"/>
      <c r="T60" s="25">
        <f t="shared" si="57"/>
        <v>0</v>
      </c>
      <c r="V60" s="50"/>
      <c r="W60" s="43"/>
      <c r="X60" s="51"/>
      <c r="Y60" s="25">
        <f t="shared" si="58"/>
        <v>0</v>
      </c>
      <c r="AA60" s="50"/>
      <c r="AB60" s="43"/>
      <c r="AC60" s="51"/>
      <c r="AD60" s="25">
        <f t="shared" si="59"/>
        <v>0</v>
      </c>
    </row>
    <row r="61" spans="1:30" x14ac:dyDescent="0.2">
      <c r="A61" s="37" t="s">
        <v>310</v>
      </c>
      <c r="B61" s="45"/>
      <c r="C61" s="46"/>
      <c r="D61" s="47"/>
      <c r="E61" s="13">
        <f t="shared" si="54"/>
        <v>0</v>
      </c>
      <c r="G61" s="52"/>
      <c r="H61" s="46"/>
      <c r="I61" s="53"/>
      <c r="J61" s="30">
        <f t="shared" si="55"/>
        <v>0</v>
      </c>
      <c r="L61" s="52"/>
      <c r="M61" s="46"/>
      <c r="N61" s="53"/>
      <c r="O61" s="30">
        <f t="shared" si="56"/>
        <v>0</v>
      </c>
      <c r="Q61" s="52"/>
      <c r="R61" s="46"/>
      <c r="S61" s="53"/>
      <c r="T61" s="30">
        <f t="shared" si="57"/>
        <v>0</v>
      </c>
      <c r="V61" s="52"/>
      <c r="W61" s="46"/>
      <c r="X61" s="53"/>
      <c r="Y61" s="30">
        <f t="shared" si="58"/>
        <v>0</v>
      </c>
      <c r="AA61" s="52"/>
      <c r="AB61" s="46"/>
      <c r="AC61" s="53"/>
      <c r="AD61" s="30">
        <f t="shared" si="59"/>
        <v>0</v>
      </c>
    </row>
    <row r="62" spans="1:30" ht="15" x14ac:dyDescent="0.25">
      <c r="A62" s="6" t="s">
        <v>146</v>
      </c>
      <c r="B62" s="78">
        <f>SUM(B55:B61)</f>
        <v>0</v>
      </c>
      <c r="C62" s="79" t="s">
        <v>134</v>
      </c>
      <c r="D62" s="79" t="s">
        <v>134</v>
      </c>
      <c r="E62" s="80">
        <f t="shared" ref="E62" si="60">SUM(E55:E61)</f>
        <v>0</v>
      </c>
      <c r="G62" s="78">
        <f>SUM(G55:G61)</f>
        <v>0</v>
      </c>
      <c r="H62" s="79" t="s">
        <v>134</v>
      </c>
      <c r="I62" s="79" t="s">
        <v>134</v>
      </c>
      <c r="J62" s="80">
        <f t="shared" ref="J62" si="61">SUM(J55:J61)</f>
        <v>0</v>
      </c>
      <c r="L62" s="78">
        <f>SUM(L55:L61)</f>
        <v>0</v>
      </c>
      <c r="M62" s="79" t="s">
        <v>134</v>
      </c>
      <c r="N62" s="79" t="s">
        <v>134</v>
      </c>
      <c r="O62" s="80">
        <f t="shared" ref="O62" si="62">SUM(O55:O61)</f>
        <v>0</v>
      </c>
      <c r="Q62" s="78">
        <f>SUM(Q55:Q61)</f>
        <v>0</v>
      </c>
      <c r="R62" s="79" t="s">
        <v>134</v>
      </c>
      <c r="S62" s="79" t="s">
        <v>134</v>
      </c>
      <c r="T62" s="80">
        <f t="shared" ref="T62" si="63">SUM(T55:T61)</f>
        <v>0</v>
      </c>
      <c r="V62" s="78">
        <f>SUM(V55:V61)</f>
        <v>0</v>
      </c>
      <c r="W62" s="79" t="s">
        <v>134</v>
      </c>
      <c r="X62" s="79" t="s">
        <v>134</v>
      </c>
      <c r="Y62" s="80">
        <f t="shared" ref="Y62" si="64">SUM(Y55:Y61)</f>
        <v>0</v>
      </c>
      <c r="AA62" s="78">
        <f>SUM(AA55:AA61)</f>
        <v>0</v>
      </c>
      <c r="AB62" s="79" t="s">
        <v>134</v>
      </c>
      <c r="AC62" s="79" t="s">
        <v>134</v>
      </c>
      <c r="AD62" s="80">
        <f t="shared" ref="AD62" si="65">SUM(AD55:AD61)</f>
        <v>0</v>
      </c>
    </row>
    <row r="63" spans="1:30" x14ac:dyDescent="0.2">
      <c r="AA63" s="4"/>
    </row>
    <row r="64" spans="1:30" s="10" customFormat="1" ht="15.75" thickBot="1" x14ac:dyDescent="0.3">
      <c r="A64" s="6" t="s">
        <v>220</v>
      </c>
      <c r="B64" s="18">
        <f>SUM(B50,B62)</f>
        <v>0</v>
      </c>
      <c r="C64" s="15">
        <f t="shared" ref="C64:E64" si="66">SUM(C50,C62)</f>
        <v>0</v>
      </c>
      <c r="D64" s="15">
        <f t="shared" si="66"/>
        <v>0</v>
      </c>
      <c r="E64" s="15">
        <f t="shared" si="66"/>
        <v>0</v>
      </c>
      <c r="G64" s="18">
        <f>SUM(G50,G62)</f>
        <v>0</v>
      </c>
      <c r="H64" s="15">
        <f t="shared" ref="H64:J64" si="67">SUM(H50,H62)</f>
        <v>0</v>
      </c>
      <c r="I64" s="15">
        <f t="shared" si="67"/>
        <v>0</v>
      </c>
      <c r="J64" s="15">
        <f t="shared" si="67"/>
        <v>0</v>
      </c>
      <c r="L64" s="18">
        <f>SUM(L50,L62)</f>
        <v>0</v>
      </c>
      <c r="M64" s="15">
        <f t="shared" ref="M64:O64" si="68">SUM(M50,M62)</f>
        <v>0</v>
      </c>
      <c r="N64" s="15">
        <f t="shared" si="68"/>
        <v>0</v>
      </c>
      <c r="O64" s="15">
        <f t="shared" si="68"/>
        <v>0</v>
      </c>
      <c r="Q64" s="18">
        <f>SUM(Q50,Q62)</f>
        <v>0</v>
      </c>
      <c r="R64" s="15">
        <f t="shared" ref="R64:T64" si="69">SUM(R50,R62)</f>
        <v>0</v>
      </c>
      <c r="S64" s="15">
        <f t="shared" si="69"/>
        <v>0</v>
      </c>
      <c r="T64" s="15">
        <f t="shared" si="69"/>
        <v>0</v>
      </c>
      <c r="V64" s="18">
        <f>SUM(V50,V62)</f>
        <v>0</v>
      </c>
      <c r="W64" s="15">
        <f t="shared" ref="W64:Y64" si="70">SUM(W50,W62)</f>
        <v>0</v>
      </c>
      <c r="X64" s="15">
        <f t="shared" si="70"/>
        <v>0</v>
      </c>
      <c r="Y64" s="15">
        <f t="shared" si="70"/>
        <v>0</v>
      </c>
      <c r="AA64" s="18">
        <f>SUM(AA50,AA62)</f>
        <v>0</v>
      </c>
      <c r="AB64" s="15">
        <f t="shared" ref="AB64:AD64" si="71">SUM(AB50,AB62)</f>
        <v>0</v>
      </c>
      <c r="AC64" s="15">
        <f t="shared" si="71"/>
        <v>0</v>
      </c>
      <c r="AD64" s="15">
        <f t="shared" si="71"/>
        <v>0</v>
      </c>
    </row>
    <row r="65" spans="1:30" ht="15" thickTop="1" x14ac:dyDescent="0.2">
      <c r="AA65" s="4"/>
    </row>
    <row r="66" spans="1:30" ht="6.75" customHeight="1" x14ac:dyDescent="0.2">
      <c r="A66" s="119"/>
      <c r="B66" s="120"/>
      <c r="C66" s="119"/>
      <c r="D66" s="119"/>
      <c r="E66" s="119"/>
      <c r="F66" s="119"/>
      <c r="G66" s="120"/>
      <c r="H66" s="119"/>
      <c r="I66" s="119"/>
      <c r="J66" s="119"/>
      <c r="K66" s="119"/>
      <c r="L66" s="120"/>
      <c r="M66" s="119"/>
      <c r="N66" s="119"/>
      <c r="O66" s="119"/>
      <c r="P66" s="119"/>
      <c r="Q66" s="120"/>
      <c r="R66" s="119"/>
      <c r="S66" s="119"/>
      <c r="T66" s="119"/>
      <c r="U66" s="119"/>
      <c r="V66" s="120"/>
      <c r="W66" s="119"/>
      <c r="X66" s="119"/>
      <c r="Y66" s="119"/>
      <c r="AA66" s="120"/>
      <c r="AB66" s="119"/>
      <c r="AC66" s="119"/>
      <c r="AD66" s="119"/>
    </row>
    <row r="67" spans="1:30" x14ac:dyDescent="0.2">
      <c r="AA67" s="4"/>
    </row>
    <row r="68" spans="1:30" ht="20.25" customHeight="1" x14ac:dyDescent="0.3">
      <c r="A68" s="23" t="s">
        <v>262</v>
      </c>
      <c r="B68" s="227" t="s">
        <v>242</v>
      </c>
      <c r="C68" s="228"/>
      <c r="D68" s="228"/>
      <c r="E68" s="229"/>
      <c r="G68" s="227" t="s">
        <v>243</v>
      </c>
      <c r="H68" s="228"/>
      <c r="I68" s="228"/>
      <c r="J68" s="229"/>
      <c r="L68" s="227" t="s">
        <v>245</v>
      </c>
      <c r="M68" s="228"/>
      <c r="N68" s="228"/>
      <c r="O68" s="229"/>
      <c r="Q68" s="227" t="s">
        <v>246</v>
      </c>
      <c r="R68" s="228"/>
      <c r="S68" s="228"/>
      <c r="T68" s="229"/>
      <c r="V68" s="227" t="s">
        <v>247</v>
      </c>
      <c r="W68" s="228"/>
      <c r="X68" s="228"/>
      <c r="Y68" s="229"/>
      <c r="AA68" s="227" t="s">
        <v>247</v>
      </c>
      <c r="AB68" s="228"/>
      <c r="AC68" s="228"/>
      <c r="AD68" s="229"/>
    </row>
    <row r="69" spans="1:30" ht="15" x14ac:dyDescent="0.25">
      <c r="A69" s="14" t="s">
        <v>138</v>
      </c>
      <c r="B69" s="11"/>
      <c r="E69" s="12"/>
      <c r="G69" s="11"/>
      <c r="J69" s="12"/>
      <c r="L69" s="11"/>
      <c r="O69" s="12"/>
      <c r="Q69" s="11"/>
      <c r="T69" s="12"/>
      <c r="V69" s="11"/>
      <c r="Y69" s="12"/>
      <c r="AA69" s="11"/>
      <c r="AD69" s="12"/>
    </row>
    <row r="70" spans="1:30" ht="6" customHeight="1" x14ac:dyDescent="0.2">
      <c r="B70" s="11"/>
      <c r="E70" s="12"/>
      <c r="G70" s="11"/>
      <c r="J70" s="12"/>
      <c r="L70" s="11"/>
      <c r="O70" s="12"/>
      <c r="Q70" s="11"/>
      <c r="T70" s="12"/>
      <c r="V70" s="11"/>
      <c r="Y70" s="12"/>
      <c r="AA70" s="11"/>
      <c r="AD70" s="12"/>
    </row>
    <row r="71" spans="1:30" ht="30" x14ac:dyDescent="0.2">
      <c r="A71" s="34" t="s">
        <v>139</v>
      </c>
      <c r="B71" s="22" t="s">
        <v>143</v>
      </c>
      <c r="C71" s="20" t="s">
        <v>140</v>
      </c>
      <c r="D71" s="20" t="s">
        <v>141</v>
      </c>
      <c r="E71" s="21" t="s">
        <v>144</v>
      </c>
      <c r="F71" s="17"/>
      <c r="G71" s="22" t="s">
        <v>143</v>
      </c>
      <c r="H71" s="20" t="s">
        <v>140</v>
      </c>
      <c r="I71" s="20" t="s">
        <v>141</v>
      </c>
      <c r="J71" s="21" t="s">
        <v>144</v>
      </c>
      <c r="K71" s="17"/>
      <c r="L71" s="22" t="s">
        <v>143</v>
      </c>
      <c r="M71" s="20" t="s">
        <v>140</v>
      </c>
      <c r="N71" s="20" t="s">
        <v>141</v>
      </c>
      <c r="O71" s="21" t="s">
        <v>144</v>
      </c>
      <c r="P71" s="17"/>
      <c r="Q71" s="22" t="s">
        <v>143</v>
      </c>
      <c r="R71" s="20" t="s">
        <v>140</v>
      </c>
      <c r="S71" s="20" t="s">
        <v>141</v>
      </c>
      <c r="T71" s="21" t="s">
        <v>144</v>
      </c>
      <c r="U71" s="17"/>
      <c r="V71" s="22" t="s">
        <v>143</v>
      </c>
      <c r="W71" s="20" t="s">
        <v>140</v>
      </c>
      <c r="X71" s="20" t="s">
        <v>141</v>
      </c>
      <c r="Y71" s="21" t="s">
        <v>144</v>
      </c>
      <c r="AA71" s="22" t="s">
        <v>143</v>
      </c>
      <c r="AB71" s="20" t="s">
        <v>140</v>
      </c>
      <c r="AC71" s="20" t="s">
        <v>141</v>
      </c>
      <c r="AD71" s="21" t="s">
        <v>144</v>
      </c>
    </row>
    <row r="72" spans="1:30" x14ac:dyDescent="0.2">
      <c r="A72" s="54" t="s">
        <v>332</v>
      </c>
      <c r="B72" s="55"/>
      <c r="C72" s="56"/>
      <c r="D72" s="57">
        <f>C72*0.35</f>
        <v>0</v>
      </c>
      <c r="E72" s="31">
        <f>SUM(C72:D72)*B72</f>
        <v>0</v>
      </c>
      <c r="G72" s="65"/>
      <c r="H72" s="56"/>
      <c r="I72" s="57">
        <f>H72*0.35</f>
        <v>0</v>
      </c>
      <c r="J72" s="31">
        <f t="shared" ref="J72:J78" si="72">SUM(H72:I72)*G72</f>
        <v>0</v>
      </c>
      <c r="L72" s="65"/>
      <c r="M72" s="56"/>
      <c r="N72" s="56">
        <f>M72*0.35</f>
        <v>0</v>
      </c>
      <c r="O72" s="29">
        <f t="shared" ref="O72:O78" si="73">SUM(M72:N72)*L72</f>
        <v>0</v>
      </c>
      <c r="Q72" s="65"/>
      <c r="R72" s="56"/>
      <c r="S72" s="56">
        <f>R72*0.35</f>
        <v>0</v>
      </c>
      <c r="T72" s="29">
        <f t="shared" ref="T72:T78" si="74">SUM(R72:S72)*Q72</f>
        <v>0</v>
      </c>
      <c r="V72" s="65"/>
      <c r="W72" s="56"/>
      <c r="X72" s="56">
        <f>W72*0.35</f>
        <v>0</v>
      </c>
      <c r="Y72" s="29">
        <f t="shared" ref="Y72:Y78" si="75">SUM(W72:X72)*V72</f>
        <v>0</v>
      </c>
      <c r="AA72" s="65"/>
      <c r="AB72" s="56"/>
      <c r="AC72" s="56">
        <f>AB72*0.35</f>
        <v>0</v>
      </c>
      <c r="AD72" s="29">
        <f t="shared" ref="AD72:AD78" si="76">SUM(AB72:AC72)*AA72</f>
        <v>0</v>
      </c>
    </row>
    <row r="73" spans="1:30" x14ac:dyDescent="0.2">
      <c r="A73" s="58" t="s">
        <v>333</v>
      </c>
      <c r="B73" s="59"/>
      <c r="C73" s="60"/>
      <c r="D73" s="61">
        <f>C73*0.35</f>
        <v>0</v>
      </c>
      <c r="E73" s="32">
        <f t="shared" ref="E73:E78" si="77">SUM(C73:D73)*B73</f>
        <v>0</v>
      </c>
      <c r="G73" s="66"/>
      <c r="H73" s="60"/>
      <c r="I73" s="61">
        <f>H73*0.35</f>
        <v>0</v>
      </c>
      <c r="J73" s="32">
        <f t="shared" si="72"/>
        <v>0</v>
      </c>
      <c r="L73" s="66"/>
      <c r="M73" s="60"/>
      <c r="N73" s="60">
        <f>M73*0.35</f>
        <v>0</v>
      </c>
      <c r="O73" s="25">
        <f t="shared" si="73"/>
        <v>0</v>
      </c>
      <c r="Q73" s="66"/>
      <c r="R73" s="60"/>
      <c r="S73" s="60">
        <f>R73*0.35</f>
        <v>0</v>
      </c>
      <c r="T73" s="25">
        <f t="shared" si="74"/>
        <v>0</v>
      </c>
      <c r="V73" s="66"/>
      <c r="W73" s="60"/>
      <c r="X73" s="60">
        <f>W73*0.35</f>
        <v>0</v>
      </c>
      <c r="Y73" s="25">
        <f t="shared" si="75"/>
        <v>0</v>
      </c>
      <c r="AA73" s="66"/>
      <c r="AB73" s="60"/>
      <c r="AC73" s="60">
        <f>AB73*0.35</f>
        <v>0</v>
      </c>
      <c r="AD73" s="25">
        <f t="shared" si="76"/>
        <v>0</v>
      </c>
    </row>
    <row r="74" spans="1:30" x14ac:dyDescent="0.2">
      <c r="A74" s="54" t="s">
        <v>334</v>
      </c>
      <c r="B74" s="59"/>
      <c r="C74" s="60"/>
      <c r="D74" s="61">
        <f t="shared" ref="D74:D78" si="78">C74*0.35</f>
        <v>0</v>
      </c>
      <c r="E74" s="32">
        <f t="shared" si="77"/>
        <v>0</v>
      </c>
      <c r="G74" s="66"/>
      <c r="H74" s="60"/>
      <c r="I74" s="61">
        <f t="shared" ref="I74:I78" si="79">H74*0.35</f>
        <v>0</v>
      </c>
      <c r="J74" s="32">
        <f t="shared" si="72"/>
        <v>0</v>
      </c>
      <c r="L74" s="66"/>
      <c r="M74" s="60"/>
      <c r="N74" s="60">
        <f t="shared" ref="N74:N78" si="80">M74*0.35</f>
        <v>0</v>
      </c>
      <c r="O74" s="25">
        <f t="shared" si="73"/>
        <v>0</v>
      </c>
      <c r="Q74" s="66"/>
      <c r="R74" s="60"/>
      <c r="S74" s="60">
        <f t="shared" ref="S74:S78" si="81">R74*0.35</f>
        <v>0</v>
      </c>
      <c r="T74" s="25">
        <f t="shared" si="74"/>
        <v>0</v>
      </c>
      <c r="V74" s="66"/>
      <c r="W74" s="60"/>
      <c r="X74" s="60">
        <f t="shared" ref="X74:X78" si="82">W74*0.35</f>
        <v>0</v>
      </c>
      <c r="Y74" s="25">
        <f t="shared" si="75"/>
        <v>0</v>
      </c>
      <c r="AA74" s="66"/>
      <c r="AB74" s="60"/>
      <c r="AC74" s="60">
        <f t="shared" ref="AC74:AC78" si="83">AB74*0.35</f>
        <v>0</v>
      </c>
      <c r="AD74" s="25">
        <f t="shared" si="76"/>
        <v>0</v>
      </c>
    </row>
    <row r="75" spans="1:30" x14ac:dyDescent="0.2">
      <c r="A75" s="58" t="s">
        <v>335</v>
      </c>
      <c r="B75" s="59"/>
      <c r="C75" s="60"/>
      <c r="D75" s="61">
        <f t="shared" si="78"/>
        <v>0</v>
      </c>
      <c r="E75" s="32">
        <f t="shared" si="77"/>
        <v>0</v>
      </c>
      <c r="G75" s="66"/>
      <c r="H75" s="60"/>
      <c r="I75" s="61">
        <f t="shared" si="79"/>
        <v>0</v>
      </c>
      <c r="J75" s="32">
        <f t="shared" si="72"/>
        <v>0</v>
      </c>
      <c r="L75" s="66"/>
      <c r="M75" s="60"/>
      <c r="N75" s="60">
        <f t="shared" si="80"/>
        <v>0</v>
      </c>
      <c r="O75" s="25">
        <f t="shared" si="73"/>
        <v>0</v>
      </c>
      <c r="Q75" s="66"/>
      <c r="R75" s="60"/>
      <c r="S75" s="60">
        <f t="shared" si="81"/>
        <v>0</v>
      </c>
      <c r="T75" s="25">
        <f t="shared" si="74"/>
        <v>0</v>
      </c>
      <c r="V75" s="66"/>
      <c r="W75" s="60"/>
      <c r="X75" s="60">
        <f t="shared" si="82"/>
        <v>0</v>
      </c>
      <c r="Y75" s="25">
        <f t="shared" si="75"/>
        <v>0</v>
      </c>
      <c r="AA75" s="66"/>
      <c r="AB75" s="60"/>
      <c r="AC75" s="60">
        <f t="shared" si="83"/>
        <v>0</v>
      </c>
      <c r="AD75" s="25">
        <f t="shared" si="76"/>
        <v>0</v>
      </c>
    </row>
    <row r="76" spans="1:30" x14ac:dyDescent="0.2">
      <c r="A76" s="54" t="s">
        <v>336</v>
      </c>
      <c r="B76" s="59"/>
      <c r="C76" s="60"/>
      <c r="D76" s="61">
        <f t="shared" si="78"/>
        <v>0</v>
      </c>
      <c r="E76" s="32">
        <f t="shared" si="77"/>
        <v>0</v>
      </c>
      <c r="G76" s="66"/>
      <c r="H76" s="60"/>
      <c r="I76" s="61">
        <f t="shared" si="79"/>
        <v>0</v>
      </c>
      <c r="J76" s="32">
        <f t="shared" si="72"/>
        <v>0</v>
      </c>
      <c r="L76" s="66"/>
      <c r="M76" s="60"/>
      <c r="N76" s="60">
        <f t="shared" si="80"/>
        <v>0</v>
      </c>
      <c r="O76" s="25">
        <f t="shared" si="73"/>
        <v>0</v>
      </c>
      <c r="Q76" s="66"/>
      <c r="R76" s="60"/>
      <c r="S76" s="60">
        <f t="shared" si="81"/>
        <v>0</v>
      </c>
      <c r="T76" s="25">
        <f t="shared" si="74"/>
        <v>0</v>
      </c>
      <c r="V76" s="66"/>
      <c r="W76" s="60"/>
      <c r="X76" s="60">
        <f t="shared" si="82"/>
        <v>0</v>
      </c>
      <c r="Y76" s="25">
        <f t="shared" si="75"/>
        <v>0</v>
      </c>
      <c r="AA76" s="66"/>
      <c r="AB76" s="60"/>
      <c r="AC76" s="60">
        <f t="shared" si="83"/>
        <v>0</v>
      </c>
      <c r="AD76" s="25">
        <f t="shared" si="76"/>
        <v>0</v>
      </c>
    </row>
    <row r="77" spans="1:30" x14ac:dyDescent="0.2">
      <c r="A77" s="58" t="s">
        <v>337</v>
      </c>
      <c r="B77" s="59"/>
      <c r="C77" s="60"/>
      <c r="D77" s="61">
        <f t="shared" si="78"/>
        <v>0</v>
      </c>
      <c r="E77" s="32">
        <f t="shared" si="77"/>
        <v>0</v>
      </c>
      <c r="G77" s="66"/>
      <c r="H77" s="60"/>
      <c r="I77" s="61">
        <f t="shared" si="79"/>
        <v>0</v>
      </c>
      <c r="J77" s="32">
        <f t="shared" si="72"/>
        <v>0</v>
      </c>
      <c r="L77" s="66"/>
      <c r="M77" s="60"/>
      <c r="N77" s="60">
        <f t="shared" si="80"/>
        <v>0</v>
      </c>
      <c r="O77" s="25">
        <f t="shared" si="73"/>
        <v>0</v>
      </c>
      <c r="Q77" s="66"/>
      <c r="R77" s="60"/>
      <c r="S77" s="60">
        <f t="shared" si="81"/>
        <v>0</v>
      </c>
      <c r="T77" s="25">
        <f t="shared" si="74"/>
        <v>0</v>
      </c>
      <c r="V77" s="66"/>
      <c r="W77" s="60"/>
      <c r="X77" s="60">
        <f t="shared" si="82"/>
        <v>0</v>
      </c>
      <c r="Y77" s="25">
        <f t="shared" si="75"/>
        <v>0</v>
      </c>
      <c r="AA77" s="66"/>
      <c r="AB77" s="60"/>
      <c r="AC77" s="60">
        <f t="shared" si="83"/>
        <v>0</v>
      </c>
      <c r="AD77" s="25">
        <f t="shared" si="76"/>
        <v>0</v>
      </c>
    </row>
    <row r="78" spans="1:30" x14ac:dyDescent="0.2">
      <c r="A78" s="54" t="s">
        <v>338</v>
      </c>
      <c r="B78" s="62"/>
      <c r="C78" s="63"/>
      <c r="D78" s="64">
        <f t="shared" si="78"/>
        <v>0</v>
      </c>
      <c r="E78" s="33">
        <f t="shared" si="77"/>
        <v>0</v>
      </c>
      <c r="G78" s="67"/>
      <c r="H78" s="63"/>
      <c r="I78" s="64">
        <f t="shared" si="79"/>
        <v>0</v>
      </c>
      <c r="J78" s="33">
        <f t="shared" si="72"/>
        <v>0</v>
      </c>
      <c r="L78" s="67"/>
      <c r="M78" s="63"/>
      <c r="N78" s="63">
        <f t="shared" si="80"/>
        <v>0</v>
      </c>
      <c r="O78" s="30">
        <f t="shared" si="73"/>
        <v>0</v>
      </c>
      <c r="Q78" s="67"/>
      <c r="R78" s="63"/>
      <c r="S78" s="63">
        <f t="shared" si="81"/>
        <v>0</v>
      </c>
      <c r="T78" s="30">
        <f t="shared" si="74"/>
        <v>0</v>
      </c>
      <c r="V78" s="67"/>
      <c r="W78" s="63"/>
      <c r="X78" s="63">
        <f t="shared" si="82"/>
        <v>0</v>
      </c>
      <c r="Y78" s="30">
        <f t="shared" si="75"/>
        <v>0</v>
      </c>
      <c r="AA78" s="67"/>
      <c r="AB78" s="63"/>
      <c r="AC78" s="63">
        <f t="shared" si="83"/>
        <v>0</v>
      </c>
      <c r="AD78" s="30">
        <f t="shared" si="76"/>
        <v>0</v>
      </c>
    </row>
    <row r="79" spans="1:30" ht="15" x14ac:dyDescent="0.25">
      <c r="A79" s="6" t="s">
        <v>145</v>
      </c>
      <c r="B79" s="81">
        <f>SUM(B72:B78)</f>
        <v>0</v>
      </c>
      <c r="C79" s="80">
        <f t="shared" ref="C79:E79" si="84">SUM(C72:C78)</f>
        <v>0</v>
      </c>
      <c r="D79" s="80">
        <f t="shared" si="84"/>
        <v>0</v>
      </c>
      <c r="E79" s="80">
        <f t="shared" si="84"/>
        <v>0</v>
      </c>
      <c r="G79" s="81">
        <f>SUM(G72:G78)</f>
        <v>0</v>
      </c>
      <c r="H79" s="80">
        <f t="shared" ref="H79:J79" si="85">SUM(H72:H78)</f>
        <v>0</v>
      </c>
      <c r="I79" s="80">
        <f t="shared" si="85"/>
        <v>0</v>
      </c>
      <c r="J79" s="80">
        <f t="shared" si="85"/>
        <v>0</v>
      </c>
      <c r="L79" s="81">
        <f>SUM(L72:L78)</f>
        <v>0</v>
      </c>
      <c r="M79" s="80">
        <f t="shared" ref="M79:O79" si="86">SUM(M72:M78)</f>
        <v>0</v>
      </c>
      <c r="N79" s="80">
        <f t="shared" si="86"/>
        <v>0</v>
      </c>
      <c r="O79" s="80">
        <f t="shared" si="86"/>
        <v>0</v>
      </c>
      <c r="Q79" s="81">
        <f>SUM(Q72:Q78)</f>
        <v>0</v>
      </c>
      <c r="R79" s="80">
        <f t="shared" ref="R79:T79" si="87">SUM(R72:R78)</f>
        <v>0</v>
      </c>
      <c r="S79" s="80">
        <f t="shared" si="87"/>
        <v>0</v>
      </c>
      <c r="T79" s="80">
        <f t="shared" si="87"/>
        <v>0</v>
      </c>
      <c r="V79" s="81">
        <f>SUM(V72:V78)</f>
        <v>0</v>
      </c>
      <c r="W79" s="80">
        <f t="shared" ref="W79:Y79" si="88">SUM(W72:W78)</f>
        <v>0</v>
      </c>
      <c r="X79" s="80">
        <f t="shared" si="88"/>
        <v>0</v>
      </c>
      <c r="Y79" s="80">
        <f t="shared" si="88"/>
        <v>0</v>
      </c>
      <c r="AA79" s="81">
        <f>SUM(AA72:AA78)</f>
        <v>0</v>
      </c>
      <c r="AB79" s="80">
        <f t="shared" ref="AB79:AD79" si="89">SUM(AB72:AB78)</f>
        <v>0</v>
      </c>
      <c r="AC79" s="80">
        <f t="shared" si="89"/>
        <v>0</v>
      </c>
      <c r="AD79" s="80">
        <f t="shared" si="89"/>
        <v>0</v>
      </c>
    </row>
    <row r="80" spans="1:30" x14ac:dyDescent="0.2">
      <c r="B80" s="11"/>
      <c r="E80" s="12"/>
      <c r="G80" s="11"/>
      <c r="J80" s="12"/>
      <c r="L80" s="11"/>
      <c r="O80" s="12"/>
      <c r="Q80" s="11"/>
      <c r="T80" s="12"/>
      <c r="V80" s="11"/>
      <c r="Y80" s="12"/>
      <c r="AA80" s="11"/>
      <c r="AD80" s="12"/>
    </row>
    <row r="81" spans="1:30" ht="15" x14ac:dyDescent="0.25">
      <c r="A81" s="14" t="s">
        <v>235</v>
      </c>
      <c r="B81" s="11"/>
      <c r="E81" s="12" t="s">
        <v>221</v>
      </c>
      <c r="G81" s="11"/>
      <c r="J81" s="12"/>
      <c r="L81" s="11"/>
      <c r="O81" s="12"/>
      <c r="Q81" s="11"/>
      <c r="T81" s="12"/>
      <c r="V81" s="11"/>
      <c r="Y81" s="12"/>
      <c r="AA81" s="11"/>
      <c r="AD81" s="12"/>
    </row>
    <row r="82" spans="1:30" ht="6" customHeight="1" x14ac:dyDescent="0.2">
      <c r="B82" s="11"/>
      <c r="E82" s="12"/>
      <c r="G82" s="11"/>
      <c r="J82" s="12"/>
      <c r="L82" s="11"/>
      <c r="O82" s="12"/>
      <c r="Q82" s="11"/>
      <c r="T82" s="12"/>
      <c r="V82" s="11"/>
      <c r="Y82" s="12"/>
      <c r="AA82" s="11"/>
      <c r="AD82" s="12"/>
    </row>
    <row r="83" spans="1:30" ht="45" x14ac:dyDescent="0.2">
      <c r="A83" s="34" t="s">
        <v>142</v>
      </c>
      <c r="B83" s="22" t="s">
        <v>236</v>
      </c>
      <c r="C83" s="20" t="s">
        <v>227</v>
      </c>
      <c r="D83" s="20" t="s">
        <v>225</v>
      </c>
      <c r="E83" s="21" t="s">
        <v>226</v>
      </c>
      <c r="F83" s="17"/>
      <c r="G83" s="22" t="s">
        <v>236</v>
      </c>
      <c r="H83" s="20" t="s">
        <v>227</v>
      </c>
      <c r="I83" s="20" t="s">
        <v>225</v>
      </c>
      <c r="J83" s="21" t="s">
        <v>226</v>
      </c>
      <c r="K83" s="17"/>
      <c r="L83" s="22" t="s">
        <v>236</v>
      </c>
      <c r="M83" s="20" t="s">
        <v>227</v>
      </c>
      <c r="N83" s="20" t="s">
        <v>225</v>
      </c>
      <c r="O83" s="21" t="s">
        <v>226</v>
      </c>
      <c r="P83" s="17"/>
      <c r="Q83" s="22" t="s">
        <v>236</v>
      </c>
      <c r="R83" s="20" t="s">
        <v>227</v>
      </c>
      <c r="S83" s="20" t="s">
        <v>225</v>
      </c>
      <c r="T83" s="21" t="s">
        <v>226</v>
      </c>
      <c r="U83" s="17"/>
      <c r="V83" s="22" t="s">
        <v>236</v>
      </c>
      <c r="W83" s="20" t="s">
        <v>227</v>
      </c>
      <c r="X83" s="20" t="s">
        <v>225</v>
      </c>
      <c r="Y83" s="21" t="s">
        <v>226</v>
      </c>
      <c r="AA83" s="22" t="s">
        <v>236</v>
      </c>
      <c r="AB83" s="20" t="s">
        <v>227</v>
      </c>
      <c r="AC83" s="20" t="s">
        <v>225</v>
      </c>
      <c r="AD83" s="21" t="s">
        <v>226</v>
      </c>
    </row>
    <row r="84" spans="1:30" x14ac:dyDescent="0.2">
      <c r="A84" s="37" t="s">
        <v>339</v>
      </c>
      <c r="B84" s="38"/>
      <c r="C84" s="39"/>
      <c r="D84" s="40"/>
      <c r="E84" s="13">
        <f>((B84*C84)*D84)*1.0765</f>
        <v>0</v>
      </c>
      <c r="G84" s="48"/>
      <c r="H84" s="39"/>
      <c r="I84" s="49"/>
      <c r="J84" s="29">
        <f>((G84*H84)*I84)*1.0765</f>
        <v>0</v>
      </c>
      <c r="L84" s="48"/>
      <c r="M84" s="39"/>
      <c r="N84" s="49"/>
      <c r="O84" s="29">
        <f>((L84*M84)*N84)*1.0765</f>
        <v>0</v>
      </c>
      <c r="Q84" s="48"/>
      <c r="R84" s="39"/>
      <c r="S84" s="49"/>
      <c r="T84" s="29">
        <f>((Q84*R84)*S84)*1.0765</f>
        <v>0</v>
      </c>
      <c r="V84" s="48"/>
      <c r="W84" s="39"/>
      <c r="X84" s="49"/>
      <c r="Y84" s="29">
        <f>((V84*W84)*X84)*1.0765</f>
        <v>0</v>
      </c>
      <c r="AA84" s="48"/>
      <c r="AB84" s="39"/>
      <c r="AC84" s="49"/>
      <c r="AD84" s="29">
        <f>((AA84*AB84)*AC84)*1.0765</f>
        <v>0</v>
      </c>
    </row>
    <row r="85" spans="1:30" x14ac:dyDescent="0.2">
      <c r="A85" s="41" t="s">
        <v>340</v>
      </c>
      <c r="B85" s="42"/>
      <c r="C85" s="43"/>
      <c r="D85" s="44"/>
      <c r="E85" s="13">
        <f t="shared" ref="E85:E90" si="90">((B85*C85)*D85)*1.0765</f>
        <v>0</v>
      </c>
      <c r="G85" s="50"/>
      <c r="H85" s="43"/>
      <c r="I85" s="51"/>
      <c r="J85" s="25">
        <f t="shared" ref="J85:J90" si="91">((G85*H85)*I85)*1.0765</f>
        <v>0</v>
      </c>
      <c r="L85" s="50"/>
      <c r="M85" s="43"/>
      <c r="N85" s="51"/>
      <c r="O85" s="25">
        <f t="shared" ref="O85:O90" si="92">((L85*M85)*N85)*1.0765</f>
        <v>0</v>
      </c>
      <c r="Q85" s="50"/>
      <c r="R85" s="43"/>
      <c r="S85" s="51"/>
      <c r="T85" s="25">
        <f t="shared" ref="T85:T90" si="93">((Q85*R85)*S85)*1.0765</f>
        <v>0</v>
      </c>
      <c r="V85" s="50"/>
      <c r="W85" s="43"/>
      <c r="X85" s="51"/>
      <c r="Y85" s="25">
        <f t="shared" ref="Y85:Y90" si="94">((V85*W85)*X85)*1.0765</f>
        <v>0</v>
      </c>
      <c r="AA85" s="50"/>
      <c r="AB85" s="43"/>
      <c r="AC85" s="51"/>
      <c r="AD85" s="25">
        <f t="shared" ref="AD85:AD90" si="95">((AA85*AB85)*AC85)*1.0765</f>
        <v>0</v>
      </c>
    </row>
    <row r="86" spans="1:30" x14ac:dyDescent="0.2">
      <c r="A86" s="37" t="s">
        <v>341</v>
      </c>
      <c r="B86" s="42"/>
      <c r="C86" s="43"/>
      <c r="D86" s="44"/>
      <c r="E86" s="13">
        <f t="shared" si="90"/>
        <v>0</v>
      </c>
      <c r="G86" s="50"/>
      <c r="H86" s="43"/>
      <c r="I86" s="51"/>
      <c r="J86" s="25">
        <f t="shared" si="91"/>
        <v>0</v>
      </c>
      <c r="L86" s="50"/>
      <c r="M86" s="43"/>
      <c r="N86" s="51"/>
      <c r="O86" s="25">
        <f t="shared" si="92"/>
        <v>0</v>
      </c>
      <c r="Q86" s="50"/>
      <c r="R86" s="43"/>
      <c r="S86" s="51"/>
      <c r="T86" s="25">
        <f t="shared" si="93"/>
        <v>0</v>
      </c>
      <c r="V86" s="50"/>
      <c r="W86" s="43"/>
      <c r="X86" s="51"/>
      <c r="Y86" s="25">
        <f t="shared" si="94"/>
        <v>0</v>
      </c>
      <c r="AA86" s="50"/>
      <c r="AB86" s="43"/>
      <c r="AC86" s="51"/>
      <c r="AD86" s="25">
        <f t="shared" si="95"/>
        <v>0</v>
      </c>
    </row>
    <row r="87" spans="1:30" x14ac:dyDescent="0.2">
      <c r="A87" s="41" t="s">
        <v>342</v>
      </c>
      <c r="B87" s="42"/>
      <c r="C87" s="43"/>
      <c r="D87" s="44"/>
      <c r="E87" s="13">
        <f t="shared" si="90"/>
        <v>0</v>
      </c>
      <c r="G87" s="50"/>
      <c r="H87" s="43"/>
      <c r="I87" s="51"/>
      <c r="J87" s="25">
        <f t="shared" si="91"/>
        <v>0</v>
      </c>
      <c r="L87" s="50"/>
      <c r="M87" s="43"/>
      <c r="N87" s="51"/>
      <c r="O87" s="25">
        <f t="shared" si="92"/>
        <v>0</v>
      </c>
      <c r="Q87" s="50"/>
      <c r="R87" s="43"/>
      <c r="S87" s="51"/>
      <c r="T87" s="25">
        <f t="shared" si="93"/>
        <v>0</v>
      </c>
      <c r="V87" s="50"/>
      <c r="W87" s="43"/>
      <c r="X87" s="51"/>
      <c r="Y87" s="25">
        <f t="shared" si="94"/>
        <v>0</v>
      </c>
      <c r="AA87" s="50"/>
      <c r="AB87" s="43"/>
      <c r="AC87" s="51"/>
      <c r="AD87" s="25">
        <f t="shared" si="95"/>
        <v>0</v>
      </c>
    </row>
    <row r="88" spans="1:30" x14ac:dyDescent="0.2">
      <c r="A88" s="37" t="s">
        <v>343</v>
      </c>
      <c r="B88" s="42"/>
      <c r="C88" s="43"/>
      <c r="D88" s="44"/>
      <c r="E88" s="13">
        <f t="shared" si="90"/>
        <v>0</v>
      </c>
      <c r="G88" s="50"/>
      <c r="H88" s="43"/>
      <c r="I88" s="51"/>
      <c r="J88" s="25">
        <f t="shared" si="91"/>
        <v>0</v>
      </c>
      <c r="L88" s="50"/>
      <c r="M88" s="43"/>
      <c r="N88" s="51"/>
      <c r="O88" s="25">
        <f t="shared" si="92"/>
        <v>0</v>
      </c>
      <c r="Q88" s="50"/>
      <c r="R88" s="43"/>
      <c r="S88" s="51"/>
      <c r="T88" s="25">
        <f t="shared" si="93"/>
        <v>0</v>
      </c>
      <c r="V88" s="50"/>
      <c r="W88" s="43"/>
      <c r="X88" s="51"/>
      <c r="Y88" s="25">
        <f t="shared" si="94"/>
        <v>0</v>
      </c>
      <c r="AA88" s="50"/>
      <c r="AB88" s="43"/>
      <c r="AC88" s="51"/>
      <c r="AD88" s="25">
        <f t="shared" si="95"/>
        <v>0</v>
      </c>
    </row>
    <row r="89" spans="1:30" x14ac:dyDescent="0.2">
      <c r="A89" s="41" t="s">
        <v>344</v>
      </c>
      <c r="B89" s="42"/>
      <c r="C89" s="43"/>
      <c r="D89" s="44"/>
      <c r="E89" s="13">
        <f t="shared" si="90"/>
        <v>0</v>
      </c>
      <c r="G89" s="50"/>
      <c r="H89" s="43"/>
      <c r="I89" s="51"/>
      <c r="J89" s="25">
        <f t="shared" si="91"/>
        <v>0</v>
      </c>
      <c r="L89" s="50"/>
      <c r="M89" s="43"/>
      <c r="N89" s="51"/>
      <c r="O89" s="25">
        <f t="shared" si="92"/>
        <v>0</v>
      </c>
      <c r="Q89" s="50"/>
      <c r="R89" s="43"/>
      <c r="S89" s="51"/>
      <c r="T89" s="25">
        <f t="shared" si="93"/>
        <v>0</v>
      </c>
      <c r="V89" s="50"/>
      <c r="W89" s="43"/>
      <c r="X89" s="51"/>
      <c r="Y89" s="25">
        <f t="shared" si="94"/>
        <v>0</v>
      </c>
      <c r="AA89" s="50"/>
      <c r="AB89" s="43"/>
      <c r="AC89" s="51"/>
      <c r="AD89" s="25">
        <f t="shared" si="95"/>
        <v>0</v>
      </c>
    </row>
    <row r="90" spans="1:30" x14ac:dyDescent="0.2">
      <c r="A90" s="37" t="s">
        <v>345</v>
      </c>
      <c r="B90" s="45"/>
      <c r="C90" s="46"/>
      <c r="D90" s="47"/>
      <c r="E90" s="13">
        <f t="shared" si="90"/>
        <v>0</v>
      </c>
      <c r="G90" s="52"/>
      <c r="H90" s="46"/>
      <c r="I90" s="53"/>
      <c r="J90" s="30">
        <f t="shared" si="91"/>
        <v>0</v>
      </c>
      <c r="L90" s="52"/>
      <c r="M90" s="46"/>
      <c r="N90" s="53"/>
      <c r="O90" s="30">
        <f t="shared" si="92"/>
        <v>0</v>
      </c>
      <c r="Q90" s="52"/>
      <c r="R90" s="46"/>
      <c r="S90" s="53"/>
      <c r="T90" s="30">
        <f t="shared" si="93"/>
        <v>0</v>
      </c>
      <c r="V90" s="52"/>
      <c r="W90" s="46"/>
      <c r="X90" s="53"/>
      <c r="Y90" s="30">
        <f t="shared" si="94"/>
        <v>0</v>
      </c>
      <c r="AA90" s="52"/>
      <c r="AB90" s="46"/>
      <c r="AC90" s="53"/>
      <c r="AD90" s="30">
        <f t="shared" si="95"/>
        <v>0</v>
      </c>
    </row>
    <row r="91" spans="1:30" ht="15" x14ac:dyDescent="0.25">
      <c r="A91" s="6" t="s">
        <v>146</v>
      </c>
      <c r="B91" s="78">
        <f>SUM(B84:B90)</f>
        <v>0</v>
      </c>
      <c r="C91" s="79" t="s">
        <v>134</v>
      </c>
      <c r="D91" s="79" t="s">
        <v>134</v>
      </c>
      <c r="E91" s="80">
        <f t="shared" ref="E91" si="96">SUM(E84:E90)</f>
        <v>0</v>
      </c>
      <c r="G91" s="78">
        <f>SUM(G84:G90)</f>
        <v>0</v>
      </c>
      <c r="H91" s="79" t="s">
        <v>134</v>
      </c>
      <c r="I91" s="79" t="s">
        <v>134</v>
      </c>
      <c r="J91" s="80">
        <f t="shared" ref="J91" si="97">SUM(J84:J90)</f>
        <v>0</v>
      </c>
      <c r="L91" s="78">
        <f>SUM(L84:L90)</f>
        <v>0</v>
      </c>
      <c r="M91" s="79" t="s">
        <v>134</v>
      </c>
      <c r="N91" s="79" t="s">
        <v>134</v>
      </c>
      <c r="O91" s="80">
        <f t="shared" ref="O91" si="98">SUM(O84:O90)</f>
        <v>0</v>
      </c>
      <c r="Q91" s="78">
        <f>SUM(Q84:Q90)</f>
        <v>0</v>
      </c>
      <c r="R91" s="79" t="s">
        <v>134</v>
      </c>
      <c r="S91" s="79" t="s">
        <v>134</v>
      </c>
      <c r="T91" s="80">
        <f t="shared" ref="T91" si="99">SUM(T84:T90)</f>
        <v>0</v>
      </c>
      <c r="V91" s="78">
        <f>SUM(V84:V90)</f>
        <v>0</v>
      </c>
      <c r="W91" s="79" t="s">
        <v>134</v>
      </c>
      <c r="X91" s="79" t="s">
        <v>134</v>
      </c>
      <c r="Y91" s="80">
        <f t="shared" ref="Y91" si="100">SUM(Y84:Y90)</f>
        <v>0</v>
      </c>
      <c r="AA91" s="78">
        <f>SUM(AA84:AA90)</f>
        <v>0</v>
      </c>
      <c r="AB91" s="79" t="s">
        <v>134</v>
      </c>
      <c r="AC91" s="79" t="s">
        <v>134</v>
      </c>
      <c r="AD91" s="80">
        <f t="shared" ref="AD91" si="101">SUM(AD84:AD90)</f>
        <v>0</v>
      </c>
    </row>
    <row r="92" spans="1:30" x14ac:dyDescent="0.2">
      <c r="AA92" s="4"/>
    </row>
    <row r="93" spans="1:30" s="10" customFormat="1" ht="15.75" thickBot="1" x14ac:dyDescent="0.3">
      <c r="A93" s="6" t="s">
        <v>220</v>
      </c>
      <c r="B93" s="18">
        <f>SUM(B79,B91)</f>
        <v>0</v>
      </c>
      <c r="C93" s="15">
        <f t="shared" ref="C93:E93" si="102">SUM(C79,C91)</f>
        <v>0</v>
      </c>
      <c r="D93" s="15">
        <f t="shared" si="102"/>
        <v>0</v>
      </c>
      <c r="E93" s="15">
        <f t="shared" si="102"/>
        <v>0</v>
      </c>
      <c r="G93" s="18">
        <f>SUM(G79,G91)</f>
        <v>0</v>
      </c>
      <c r="H93" s="15">
        <f t="shared" ref="H93:J93" si="103">SUM(H79,H91)</f>
        <v>0</v>
      </c>
      <c r="I93" s="15">
        <f t="shared" si="103"/>
        <v>0</v>
      </c>
      <c r="J93" s="15">
        <f t="shared" si="103"/>
        <v>0</v>
      </c>
      <c r="L93" s="18">
        <f>SUM(L79,L91)</f>
        <v>0</v>
      </c>
      <c r="M93" s="15">
        <f t="shared" ref="M93:O93" si="104">SUM(M79,M91)</f>
        <v>0</v>
      </c>
      <c r="N93" s="15">
        <f t="shared" si="104"/>
        <v>0</v>
      </c>
      <c r="O93" s="15">
        <f t="shared" si="104"/>
        <v>0</v>
      </c>
      <c r="Q93" s="18">
        <f>SUM(Q79,Q91)</f>
        <v>0</v>
      </c>
      <c r="R93" s="15">
        <f t="shared" ref="R93:T93" si="105">SUM(R79,R91)</f>
        <v>0</v>
      </c>
      <c r="S93" s="15">
        <f t="shared" si="105"/>
        <v>0</v>
      </c>
      <c r="T93" s="15">
        <f t="shared" si="105"/>
        <v>0</v>
      </c>
      <c r="V93" s="18">
        <f>SUM(V79,V91)</f>
        <v>0</v>
      </c>
      <c r="W93" s="15">
        <f t="shared" ref="W93:Y93" si="106">SUM(W79,W91)</f>
        <v>0</v>
      </c>
      <c r="X93" s="15">
        <f t="shared" si="106"/>
        <v>0</v>
      </c>
      <c r="Y93" s="15">
        <f t="shared" si="106"/>
        <v>0</v>
      </c>
      <c r="AA93" s="18">
        <f>SUM(AA79,AA91)</f>
        <v>0</v>
      </c>
      <c r="AB93" s="15">
        <f t="shared" ref="AB93:AD93" si="107">SUM(AB79,AB91)</f>
        <v>0</v>
      </c>
      <c r="AC93" s="15">
        <f t="shared" si="107"/>
        <v>0</v>
      </c>
      <c r="AD93" s="15">
        <f t="shared" si="107"/>
        <v>0</v>
      </c>
    </row>
    <row r="94" spans="1:30" ht="15" thickTop="1" x14ac:dyDescent="0.2"/>
  </sheetData>
  <sheetProtection algorithmName="SHA-512" hashValue="qVU0gs2rr5JABeprX+pR0f1TNVHiTHf4k/uF1pCGQpPzAeMEIUEvkyOXkpanZc7XwlxAYv5gIFD9E2rWtLc0GA==" saltValue="7IIzHWm6HsR2VfYj99vAgQ==" spinCount="100000" sheet="1" objects="1" scenarios="1"/>
  <protectedRanges>
    <protectedRange sqref="A14:D20 G14:I20 L14:N20 Q14:S20 V14:X20 AA14:AC20 AA26:AC32 V26:X32 Q26:S32 L26:N32 G26:I32 A26:D32 A43:D49 G43:I49 L43:N49 Q43:S49 V43:X49 AA43:AC49 AA55:AC61 V55:X61" name="Personnel Expenditures"/>
  </protectedRanges>
  <mergeCells count="22">
    <mergeCell ref="G7:M7"/>
    <mergeCell ref="G2:Q2"/>
    <mergeCell ref="G3:P3"/>
    <mergeCell ref="G4:P4"/>
    <mergeCell ref="B68:E68"/>
    <mergeCell ref="G68:J68"/>
    <mergeCell ref="B39:E39"/>
    <mergeCell ref="G39:J39"/>
    <mergeCell ref="L39:O39"/>
    <mergeCell ref="L68:O68"/>
    <mergeCell ref="B9:E9"/>
    <mergeCell ref="G9:J9"/>
    <mergeCell ref="L9:O9"/>
    <mergeCell ref="Q9:T9"/>
    <mergeCell ref="V9:Y9"/>
    <mergeCell ref="AA9:AD9"/>
    <mergeCell ref="AA39:AD39"/>
    <mergeCell ref="AA68:AD68"/>
    <mergeCell ref="Q68:T68"/>
    <mergeCell ref="V68:Y68"/>
    <mergeCell ref="Q39:T39"/>
    <mergeCell ref="V39:Y39"/>
  </mergeCells>
  <phoneticPr fontId="5" type="noConversion"/>
  <pageMargins left="0.2" right="0.2" top="0.5" bottom="0.5" header="0.3" footer="0.3"/>
  <pageSetup scale="48" fitToHeight="0" orientation="landscape" horizontalDpi="1200" verticalDpi="1200" r:id="rId1"/>
  <headerFooter>
    <oddFooter>&amp;L&amp;"Source Sans Pro,Regular"&amp;10Virginia Opioid Abatement Authority
Revised Date: 03/19/2024&amp;R&amp;"Source Sans Pro,Regular"&amp;10Page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64DC3-4F39-4DB8-8200-78AEE83DF434}">
  <sheetPr>
    <tabColor theme="7" tint="0.79998168889431442"/>
    <pageSetUpPr fitToPage="1"/>
  </sheetPr>
  <dimension ref="A1:Y97"/>
  <sheetViews>
    <sheetView zoomScaleNormal="100" workbookViewId="0">
      <pane ySplit="9" topLeftCell="A10" activePane="bottomLeft" state="frozen"/>
      <selection pane="bottomLeft" activeCell="A14" sqref="A14"/>
    </sheetView>
  </sheetViews>
  <sheetFormatPr defaultColWidth="9.140625" defaultRowHeight="14.25" x14ac:dyDescent="0.2"/>
  <cols>
    <col min="1" max="1" width="28.85546875" style="3" customWidth="1"/>
    <col min="2" max="2" width="7.85546875" style="4" customWidth="1"/>
    <col min="3" max="3" width="11.28515625" style="3" customWidth="1"/>
    <col min="4" max="4" width="12.42578125" style="3" customWidth="1"/>
    <col min="5" max="5" width="0.85546875" style="3" customWidth="1"/>
    <col min="6" max="6" width="7.85546875" style="4" customWidth="1"/>
    <col min="7" max="7" width="11.28515625" style="3" customWidth="1"/>
    <col min="8" max="8" width="12.42578125" style="3" customWidth="1"/>
    <col min="9" max="9" width="0.85546875" style="3" customWidth="1"/>
    <col min="10" max="10" width="7.85546875" style="4" customWidth="1"/>
    <col min="11" max="11" width="11.28515625" style="3" customWidth="1"/>
    <col min="12" max="12" width="12.42578125" style="3" customWidth="1"/>
    <col min="13" max="13" width="0.85546875" style="3" customWidth="1"/>
    <col min="14" max="14" width="7.85546875" style="4" customWidth="1"/>
    <col min="15" max="15" width="12.7109375" style="3" customWidth="1"/>
    <col min="16" max="16" width="12.42578125" style="3" customWidth="1"/>
    <col min="17" max="17" width="0.85546875" style="3" customWidth="1"/>
    <col min="18" max="18" width="7.85546875" style="4" customWidth="1"/>
    <col min="19" max="19" width="11.28515625" style="3" customWidth="1"/>
    <col min="20" max="20" width="12.42578125" style="3" customWidth="1"/>
    <col min="21" max="21" width="0.85546875" style="3" customWidth="1"/>
    <col min="22" max="16384" width="9.140625" style="3"/>
  </cols>
  <sheetData>
    <row r="1" spans="1:25" ht="9" customHeight="1" x14ac:dyDescent="0.2"/>
    <row r="2" spans="1:25" ht="22.5" customHeight="1" x14ac:dyDescent="0.4">
      <c r="B2" s="3"/>
      <c r="D2" s="211" t="s">
        <v>224</v>
      </c>
      <c r="E2" s="211"/>
      <c r="F2" s="211"/>
      <c r="G2" s="211"/>
      <c r="H2" s="211"/>
      <c r="I2" s="211"/>
      <c r="J2" s="211"/>
      <c r="K2" s="211"/>
      <c r="L2" s="211"/>
      <c r="M2" s="211"/>
      <c r="N2" s="87"/>
      <c r="R2" s="3"/>
      <c r="S2" s="4"/>
    </row>
    <row r="3" spans="1:25" ht="22.5" customHeight="1" x14ac:dyDescent="0.4">
      <c r="B3" s="3"/>
      <c r="D3" s="211" t="s">
        <v>349</v>
      </c>
      <c r="E3" s="211"/>
      <c r="F3" s="211"/>
      <c r="G3" s="211"/>
      <c r="H3" s="211"/>
      <c r="I3" s="211"/>
      <c r="J3" s="211"/>
      <c r="K3" s="211"/>
      <c r="L3" s="211"/>
      <c r="M3" s="211"/>
      <c r="N3" s="207">
        <f>'State Agency Budget'!C7</f>
        <v>0</v>
      </c>
      <c r="O3" s="205"/>
      <c r="P3" s="208"/>
      <c r="Q3" s="208"/>
      <c r="R3" s="208"/>
      <c r="S3" s="208"/>
      <c r="T3" s="208"/>
      <c r="U3" s="208"/>
      <c r="V3" s="208"/>
      <c r="W3" s="205"/>
      <c r="X3" s="205"/>
      <c r="Y3" s="203"/>
    </row>
    <row r="4" spans="1:25" ht="22.5" customHeight="1" x14ac:dyDescent="0.4">
      <c r="B4" s="3"/>
      <c r="D4" s="211" t="s">
        <v>350</v>
      </c>
      <c r="E4" s="211"/>
      <c r="F4" s="211"/>
      <c r="G4" s="211"/>
      <c r="H4" s="211"/>
      <c r="I4" s="211"/>
      <c r="J4" s="211"/>
      <c r="K4" s="211"/>
      <c r="L4" s="211"/>
      <c r="M4" s="211"/>
      <c r="N4" s="207" t="str">
        <f>'State Agency Budget'!I9</f>
        <v>Choose Proposal Type</v>
      </c>
      <c r="O4" s="205"/>
      <c r="P4" s="207"/>
      <c r="Q4" s="207"/>
      <c r="R4" s="207"/>
      <c r="S4" s="207"/>
      <c r="T4" s="207"/>
      <c r="U4" s="207"/>
      <c r="V4" s="207"/>
      <c r="W4" s="205"/>
      <c r="X4" s="205"/>
      <c r="Y4" s="203"/>
    </row>
    <row r="5" spans="1:25" ht="17.25" customHeight="1" x14ac:dyDescent="0.3">
      <c r="B5" s="122" t="s">
        <v>354</v>
      </c>
      <c r="D5" s="122"/>
      <c r="E5" s="122"/>
      <c r="F5" s="122"/>
      <c r="G5" s="122"/>
      <c r="H5" s="89"/>
      <c r="I5" s="89"/>
      <c r="J5" s="89"/>
      <c r="K5" s="89"/>
      <c r="L5" s="89"/>
      <c r="N5" s="206"/>
      <c r="O5" s="128"/>
      <c r="P5" s="128"/>
      <c r="Q5" s="128"/>
      <c r="R5" s="128"/>
      <c r="S5" s="209"/>
      <c r="T5" s="128"/>
      <c r="U5" s="128"/>
      <c r="V5" s="128"/>
      <c r="W5" s="123"/>
      <c r="X5" s="123"/>
    </row>
    <row r="6" spans="1:25" ht="9" customHeight="1" x14ac:dyDescent="0.25">
      <c r="N6" s="206"/>
      <c r="O6" s="123"/>
      <c r="P6" s="123"/>
      <c r="Q6" s="123"/>
      <c r="R6" s="206"/>
      <c r="S6" s="123"/>
      <c r="T6" s="123"/>
      <c r="U6" s="123"/>
      <c r="V6" s="123"/>
      <c r="W6" s="123"/>
      <c r="X6" s="123"/>
    </row>
    <row r="7" spans="1:25" ht="20.25" x14ac:dyDescent="0.3">
      <c r="A7" s="23" t="s">
        <v>229</v>
      </c>
      <c r="G7" s="230" t="s">
        <v>239</v>
      </c>
      <c r="H7" s="230"/>
      <c r="I7" s="230"/>
      <c r="J7" s="230"/>
      <c r="K7" s="230"/>
      <c r="L7" s="230"/>
      <c r="M7" s="230"/>
      <c r="N7" s="204">
        <f>'State Agency Budget'!C9</f>
        <v>0</v>
      </c>
      <c r="O7" s="205"/>
      <c r="P7" s="205"/>
      <c r="Q7" s="205"/>
      <c r="R7" s="205"/>
      <c r="S7" s="204"/>
      <c r="T7" s="205"/>
      <c r="U7" s="205"/>
      <c r="V7" s="205"/>
      <c r="W7" s="205"/>
      <c r="X7" s="205"/>
    </row>
    <row r="8" spans="1:25" ht="9" customHeight="1" x14ac:dyDescent="0.2"/>
    <row r="9" spans="1:25" ht="30.75" customHeight="1" x14ac:dyDescent="0.25">
      <c r="A9" s="210" t="s">
        <v>362</v>
      </c>
      <c r="B9" s="227" t="s">
        <v>355</v>
      </c>
      <c r="C9" s="231"/>
      <c r="D9" s="232"/>
      <c r="F9" s="227" t="s">
        <v>356</v>
      </c>
      <c r="G9" s="231"/>
      <c r="H9" s="232"/>
      <c r="J9" s="227" t="s">
        <v>357</v>
      </c>
      <c r="K9" s="231"/>
      <c r="L9" s="232"/>
      <c r="N9" s="227" t="s">
        <v>358</v>
      </c>
      <c r="O9" s="231"/>
      <c r="P9" s="232"/>
      <c r="R9" s="227" t="s">
        <v>359</v>
      </c>
      <c r="S9" s="231"/>
      <c r="T9" s="232"/>
      <c r="V9" s="227" t="s">
        <v>360</v>
      </c>
      <c r="W9" s="231"/>
      <c r="X9" s="232"/>
    </row>
    <row r="10" spans="1:25" ht="20.25" x14ac:dyDescent="0.3">
      <c r="A10" s="23" t="s">
        <v>261</v>
      </c>
      <c r="B10" s="95"/>
      <c r="C10" s="96"/>
      <c r="D10" s="97"/>
      <c r="F10" s="95"/>
      <c r="G10" s="96"/>
      <c r="H10" s="97"/>
      <c r="J10" s="95"/>
      <c r="K10" s="96"/>
      <c r="L10" s="97"/>
      <c r="N10" s="95"/>
      <c r="O10" s="96"/>
      <c r="P10" s="97"/>
      <c r="R10" s="95"/>
      <c r="S10" s="96"/>
      <c r="T10" s="97"/>
      <c r="V10" s="95"/>
      <c r="W10" s="96"/>
      <c r="X10" s="97"/>
    </row>
    <row r="11" spans="1:25" ht="15" x14ac:dyDescent="0.25">
      <c r="A11" s="14" t="s">
        <v>215</v>
      </c>
      <c r="B11" s="11"/>
      <c r="D11" s="12"/>
      <c r="F11" s="11"/>
      <c r="H11" s="12"/>
      <c r="J11" s="11"/>
      <c r="L11" s="12"/>
      <c r="N11" s="11"/>
      <c r="P11" s="12"/>
      <c r="R11" s="11"/>
      <c r="T11" s="12"/>
      <c r="V11" s="11"/>
      <c r="X11" s="12"/>
    </row>
    <row r="12" spans="1:25" ht="6" customHeight="1" x14ac:dyDescent="0.2">
      <c r="B12" s="11"/>
      <c r="D12" s="12"/>
      <c r="F12" s="11"/>
      <c r="H12" s="12"/>
      <c r="J12" s="11"/>
      <c r="L12" s="12"/>
      <c r="N12" s="11"/>
      <c r="P12" s="12"/>
      <c r="R12" s="11"/>
      <c r="T12" s="12"/>
      <c r="V12" s="11"/>
      <c r="X12" s="12"/>
    </row>
    <row r="13" spans="1:25" ht="30" x14ac:dyDescent="0.25">
      <c r="A13" s="10" t="s">
        <v>216</v>
      </c>
      <c r="B13" s="19" t="s">
        <v>217</v>
      </c>
      <c r="C13" s="19" t="s">
        <v>218</v>
      </c>
      <c r="D13" s="19" t="s">
        <v>144</v>
      </c>
      <c r="E13" s="17"/>
      <c r="F13" s="19" t="s">
        <v>217</v>
      </c>
      <c r="G13" s="19" t="s">
        <v>218</v>
      </c>
      <c r="H13" s="19" t="s">
        <v>144</v>
      </c>
      <c r="I13" s="17"/>
      <c r="J13" s="19" t="s">
        <v>217</v>
      </c>
      <c r="K13" s="19" t="s">
        <v>218</v>
      </c>
      <c r="L13" s="19" t="s">
        <v>144</v>
      </c>
      <c r="M13" s="17"/>
      <c r="N13" s="19" t="s">
        <v>217</v>
      </c>
      <c r="O13" s="19" t="s">
        <v>218</v>
      </c>
      <c r="P13" s="19" t="s">
        <v>144</v>
      </c>
      <c r="Q13" s="17"/>
      <c r="R13" s="19" t="s">
        <v>217</v>
      </c>
      <c r="S13" s="19" t="s">
        <v>218</v>
      </c>
      <c r="T13" s="19" t="s">
        <v>144</v>
      </c>
      <c r="V13" s="19" t="s">
        <v>217</v>
      </c>
      <c r="W13" s="19" t="s">
        <v>218</v>
      </c>
      <c r="X13" s="19" t="s">
        <v>144</v>
      </c>
    </row>
    <row r="14" spans="1:25" x14ac:dyDescent="0.2">
      <c r="A14" s="68" t="s">
        <v>346</v>
      </c>
      <c r="B14" s="69"/>
      <c r="C14" s="247"/>
      <c r="D14" s="24">
        <f>B14*C14</f>
        <v>0</v>
      </c>
      <c r="F14" s="69"/>
      <c r="G14" s="247"/>
      <c r="H14" s="24">
        <f t="shared" ref="H14:H20" si="0">F14*G14</f>
        <v>0</v>
      </c>
      <c r="J14" s="69"/>
      <c r="K14" s="247"/>
      <c r="L14" s="24">
        <f t="shared" ref="L14:L20" si="1">J14*K14</f>
        <v>0</v>
      </c>
      <c r="N14" s="69"/>
      <c r="O14" s="247"/>
      <c r="P14" s="24">
        <f t="shared" ref="P14:P20" si="2">N14*O14</f>
        <v>0</v>
      </c>
      <c r="R14" s="69"/>
      <c r="S14" s="247"/>
      <c r="T14" s="24">
        <f t="shared" ref="T14:T20" si="3">R14*S14</f>
        <v>0</v>
      </c>
      <c r="V14" s="69"/>
      <c r="W14" s="247"/>
      <c r="X14" s="24">
        <f t="shared" ref="X14:X20" si="4">V14*W14</f>
        <v>0</v>
      </c>
    </row>
    <row r="15" spans="1:25" x14ac:dyDescent="0.2">
      <c r="A15" s="68" t="s">
        <v>346</v>
      </c>
      <c r="B15" s="66"/>
      <c r="C15" s="248"/>
      <c r="D15" s="25">
        <f t="shared" ref="D15:D20" si="5">B15*C15</f>
        <v>0</v>
      </c>
      <c r="F15" s="66"/>
      <c r="G15" s="248"/>
      <c r="H15" s="25">
        <f t="shared" si="0"/>
        <v>0</v>
      </c>
      <c r="J15" s="66"/>
      <c r="K15" s="248"/>
      <c r="L15" s="25">
        <f t="shared" si="1"/>
        <v>0</v>
      </c>
      <c r="N15" s="66"/>
      <c r="O15" s="248"/>
      <c r="P15" s="25">
        <f t="shared" si="2"/>
        <v>0</v>
      </c>
      <c r="R15" s="66"/>
      <c r="S15" s="248"/>
      <c r="T15" s="25">
        <f t="shared" si="3"/>
        <v>0</v>
      </c>
      <c r="V15" s="66"/>
      <c r="W15" s="248"/>
      <c r="X15" s="25">
        <f t="shared" si="4"/>
        <v>0</v>
      </c>
    </row>
    <row r="16" spans="1:25" x14ac:dyDescent="0.2">
      <c r="A16" s="68" t="s">
        <v>346</v>
      </c>
      <c r="B16" s="66"/>
      <c r="C16" s="248"/>
      <c r="D16" s="25">
        <f t="shared" si="5"/>
        <v>0</v>
      </c>
      <c r="F16" s="66"/>
      <c r="G16" s="248"/>
      <c r="H16" s="25">
        <f t="shared" si="0"/>
        <v>0</v>
      </c>
      <c r="J16" s="66"/>
      <c r="K16" s="248"/>
      <c r="L16" s="25">
        <f t="shared" si="1"/>
        <v>0</v>
      </c>
      <c r="N16" s="66"/>
      <c r="O16" s="248"/>
      <c r="P16" s="25">
        <f t="shared" si="2"/>
        <v>0</v>
      </c>
      <c r="R16" s="66"/>
      <c r="S16" s="248"/>
      <c r="T16" s="25">
        <f t="shared" si="3"/>
        <v>0</v>
      </c>
      <c r="V16" s="66"/>
      <c r="W16" s="248"/>
      <c r="X16" s="25">
        <f t="shared" si="4"/>
        <v>0</v>
      </c>
    </row>
    <row r="17" spans="1:24" x14ac:dyDescent="0.2">
      <c r="A17" s="68" t="s">
        <v>346</v>
      </c>
      <c r="B17" s="66"/>
      <c r="C17" s="248"/>
      <c r="D17" s="25">
        <f t="shared" si="5"/>
        <v>0</v>
      </c>
      <c r="F17" s="66"/>
      <c r="G17" s="248"/>
      <c r="H17" s="25">
        <f t="shared" si="0"/>
        <v>0</v>
      </c>
      <c r="J17" s="66"/>
      <c r="K17" s="248"/>
      <c r="L17" s="25">
        <f t="shared" si="1"/>
        <v>0</v>
      </c>
      <c r="N17" s="66"/>
      <c r="O17" s="248"/>
      <c r="P17" s="25">
        <f t="shared" si="2"/>
        <v>0</v>
      </c>
      <c r="R17" s="66"/>
      <c r="S17" s="248"/>
      <c r="T17" s="25">
        <f t="shared" si="3"/>
        <v>0</v>
      </c>
      <c r="V17" s="66"/>
      <c r="W17" s="248"/>
      <c r="X17" s="25">
        <f t="shared" si="4"/>
        <v>0</v>
      </c>
    </row>
    <row r="18" spans="1:24" x14ac:dyDescent="0.2">
      <c r="A18" s="68" t="s">
        <v>346</v>
      </c>
      <c r="B18" s="66"/>
      <c r="C18" s="248"/>
      <c r="D18" s="25">
        <f t="shared" si="5"/>
        <v>0</v>
      </c>
      <c r="F18" s="66"/>
      <c r="G18" s="248"/>
      <c r="H18" s="25">
        <f t="shared" si="0"/>
        <v>0</v>
      </c>
      <c r="J18" s="66"/>
      <c r="K18" s="248"/>
      <c r="L18" s="25">
        <f t="shared" si="1"/>
        <v>0</v>
      </c>
      <c r="N18" s="66"/>
      <c r="O18" s="248"/>
      <c r="P18" s="25">
        <f t="shared" si="2"/>
        <v>0</v>
      </c>
      <c r="R18" s="66"/>
      <c r="S18" s="248"/>
      <c r="T18" s="25">
        <f t="shared" si="3"/>
        <v>0</v>
      </c>
      <c r="V18" s="66"/>
      <c r="W18" s="248"/>
      <c r="X18" s="25">
        <f t="shared" si="4"/>
        <v>0</v>
      </c>
    </row>
    <row r="19" spans="1:24" x14ac:dyDescent="0.2">
      <c r="A19" s="68" t="s">
        <v>346</v>
      </c>
      <c r="B19" s="66"/>
      <c r="C19" s="248"/>
      <c r="D19" s="25">
        <f t="shared" si="5"/>
        <v>0</v>
      </c>
      <c r="F19" s="66"/>
      <c r="G19" s="248"/>
      <c r="H19" s="25">
        <f t="shared" si="0"/>
        <v>0</v>
      </c>
      <c r="J19" s="66"/>
      <c r="K19" s="248"/>
      <c r="L19" s="25">
        <f t="shared" si="1"/>
        <v>0</v>
      </c>
      <c r="N19" s="66"/>
      <c r="O19" s="248"/>
      <c r="P19" s="25">
        <f t="shared" si="2"/>
        <v>0</v>
      </c>
      <c r="R19" s="66"/>
      <c r="S19" s="248"/>
      <c r="T19" s="25">
        <f t="shared" si="3"/>
        <v>0</v>
      </c>
      <c r="V19" s="66"/>
      <c r="W19" s="248"/>
      <c r="X19" s="25">
        <f t="shared" si="4"/>
        <v>0</v>
      </c>
    </row>
    <row r="20" spans="1:24" x14ac:dyDescent="0.2">
      <c r="A20" s="68" t="s">
        <v>346</v>
      </c>
      <c r="B20" s="67"/>
      <c r="C20" s="249"/>
      <c r="D20" s="30">
        <f t="shared" si="5"/>
        <v>0</v>
      </c>
      <c r="F20" s="67"/>
      <c r="G20" s="249"/>
      <c r="H20" s="30">
        <f t="shared" si="0"/>
        <v>0</v>
      </c>
      <c r="J20" s="67"/>
      <c r="K20" s="249"/>
      <c r="L20" s="30">
        <f t="shared" si="1"/>
        <v>0</v>
      </c>
      <c r="N20" s="67"/>
      <c r="O20" s="249"/>
      <c r="P20" s="30">
        <f t="shared" si="2"/>
        <v>0</v>
      </c>
      <c r="R20" s="67"/>
      <c r="S20" s="249"/>
      <c r="T20" s="30">
        <f t="shared" si="3"/>
        <v>0</v>
      </c>
      <c r="V20" s="67"/>
      <c r="W20" s="249"/>
      <c r="X20" s="30">
        <f t="shared" si="4"/>
        <v>0</v>
      </c>
    </row>
    <row r="21" spans="1:24" ht="15" x14ac:dyDescent="0.25">
      <c r="A21" s="6" t="s">
        <v>230</v>
      </c>
      <c r="B21" s="81">
        <f>SUM(B14:B20)</f>
        <v>0</v>
      </c>
      <c r="C21" s="79" t="s">
        <v>134</v>
      </c>
      <c r="D21" s="80">
        <f t="shared" ref="D21" si="6">SUM(D14:D20)</f>
        <v>0</v>
      </c>
      <c r="F21" s="81">
        <f>SUM(F14:F20)</f>
        <v>0</v>
      </c>
      <c r="G21" s="79" t="s">
        <v>134</v>
      </c>
      <c r="H21" s="80">
        <f t="shared" ref="H21" si="7">SUM(H14:H20)</f>
        <v>0</v>
      </c>
      <c r="J21" s="81">
        <f>SUM(J14:J20)</f>
        <v>0</v>
      </c>
      <c r="K21" s="79" t="s">
        <v>134</v>
      </c>
      <c r="L21" s="80">
        <f t="shared" ref="L21" si="8">SUM(L14:L20)</f>
        <v>0</v>
      </c>
      <c r="N21" s="81">
        <f>SUM(N14:N20)</f>
        <v>0</v>
      </c>
      <c r="O21" s="79" t="s">
        <v>134</v>
      </c>
      <c r="P21" s="80">
        <f t="shared" ref="P21" si="9">SUM(P14:P20)</f>
        <v>0</v>
      </c>
      <c r="R21" s="81">
        <f>SUM(R14:R20)</f>
        <v>0</v>
      </c>
      <c r="S21" s="79" t="s">
        <v>134</v>
      </c>
      <c r="T21" s="80">
        <f t="shared" ref="T21" si="10">SUM(T14:T20)</f>
        <v>0</v>
      </c>
      <c r="V21" s="81">
        <f>SUM(V14:V20)</f>
        <v>0</v>
      </c>
      <c r="W21" s="79" t="s">
        <v>134</v>
      </c>
      <c r="X21" s="80">
        <f t="shared" ref="X21" si="11">SUM(X14:X20)</f>
        <v>0</v>
      </c>
    </row>
    <row r="22" spans="1:24" x14ac:dyDescent="0.2">
      <c r="B22" s="11"/>
      <c r="D22" s="12"/>
      <c r="F22" s="11"/>
      <c r="H22" s="12"/>
      <c r="J22" s="11"/>
      <c r="L22" s="12"/>
      <c r="N22" s="11"/>
      <c r="P22" s="12"/>
      <c r="R22" s="11"/>
      <c r="T22" s="12"/>
      <c r="V22" s="11"/>
      <c r="X22" s="12"/>
    </row>
    <row r="23" spans="1:24" ht="15" x14ac:dyDescent="0.25">
      <c r="A23" s="14" t="s">
        <v>219</v>
      </c>
      <c r="B23" s="11"/>
      <c r="D23" s="12" t="s">
        <v>221</v>
      </c>
      <c r="F23" s="11"/>
      <c r="H23" s="12"/>
      <c r="J23" s="11"/>
      <c r="L23" s="12"/>
      <c r="N23" s="11"/>
      <c r="P23" s="12"/>
      <c r="R23" s="11"/>
      <c r="T23" s="12"/>
      <c r="V23" s="11"/>
      <c r="X23" s="12"/>
    </row>
    <row r="24" spans="1:24" ht="9" customHeight="1" x14ac:dyDescent="0.2">
      <c r="B24" s="11"/>
      <c r="D24" s="12"/>
      <c r="F24" s="11"/>
      <c r="H24" s="12"/>
      <c r="J24" s="11"/>
      <c r="L24" s="12"/>
      <c r="N24" s="11"/>
      <c r="P24" s="12"/>
      <c r="R24" s="11"/>
      <c r="T24" s="12"/>
      <c r="V24" s="11"/>
      <c r="X24" s="12"/>
    </row>
    <row r="25" spans="1:24" ht="30" x14ac:dyDescent="0.25">
      <c r="A25" s="10" t="s">
        <v>142</v>
      </c>
      <c r="B25" s="19" t="s">
        <v>217</v>
      </c>
      <c r="C25" s="19" t="s">
        <v>218</v>
      </c>
      <c r="D25" s="19" t="s">
        <v>144</v>
      </c>
      <c r="E25" s="17"/>
      <c r="F25" s="19" t="s">
        <v>217</v>
      </c>
      <c r="G25" s="19" t="s">
        <v>218</v>
      </c>
      <c r="H25" s="19" t="s">
        <v>144</v>
      </c>
      <c r="I25" s="17"/>
      <c r="J25" s="19" t="s">
        <v>217</v>
      </c>
      <c r="K25" s="19" t="s">
        <v>218</v>
      </c>
      <c r="L25" s="19" t="s">
        <v>144</v>
      </c>
      <c r="M25" s="17"/>
      <c r="N25" s="19" t="s">
        <v>217</v>
      </c>
      <c r="O25" s="19" t="s">
        <v>218</v>
      </c>
      <c r="P25" s="19" t="s">
        <v>144</v>
      </c>
      <c r="Q25" s="17"/>
      <c r="R25" s="19" t="s">
        <v>217</v>
      </c>
      <c r="S25" s="19" t="s">
        <v>218</v>
      </c>
      <c r="T25" s="19" t="s">
        <v>144</v>
      </c>
      <c r="V25" s="19" t="s">
        <v>217</v>
      </c>
      <c r="W25" s="19" t="s">
        <v>218</v>
      </c>
      <c r="X25" s="19" t="s">
        <v>144</v>
      </c>
    </row>
    <row r="26" spans="1:24" x14ac:dyDescent="0.2">
      <c r="A26" s="68" t="s">
        <v>346</v>
      </c>
      <c r="B26" s="71"/>
      <c r="C26" s="247"/>
      <c r="D26" s="24">
        <f>B26*C26</f>
        <v>0</v>
      </c>
      <c r="F26" s="71"/>
      <c r="G26" s="70"/>
      <c r="H26" s="24">
        <f>F26*G26</f>
        <v>0</v>
      </c>
      <c r="J26" s="71"/>
      <c r="K26" s="247"/>
      <c r="L26" s="24">
        <f>J26*K26</f>
        <v>0</v>
      </c>
      <c r="N26" s="71"/>
      <c r="O26" s="247"/>
      <c r="P26" s="24">
        <f>N26*O26</f>
        <v>0</v>
      </c>
      <c r="R26" s="71"/>
      <c r="S26" s="247"/>
      <c r="T26" s="24">
        <f>R26*S26</f>
        <v>0</v>
      </c>
      <c r="V26" s="71"/>
      <c r="W26" s="247"/>
      <c r="X26" s="24">
        <f>V26*W26</f>
        <v>0</v>
      </c>
    </row>
    <row r="27" spans="1:24" x14ac:dyDescent="0.2">
      <c r="A27" s="68" t="s">
        <v>346</v>
      </c>
      <c r="B27" s="72"/>
      <c r="C27" s="248"/>
      <c r="D27" s="25">
        <f t="shared" ref="D27:D32" si="12">B27*C27</f>
        <v>0</v>
      </c>
      <c r="F27" s="72"/>
      <c r="G27" s="60"/>
      <c r="H27" s="25">
        <f t="shared" ref="H27:H32" si="13">F27*G27</f>
        <v>0</v>
      </c>
      <c r="J27" s="72"/>
      <c r="K27" s="248"/>
      <c r="L27" s="25">
        <f t="shared" ref="L27:L32" si="14">J27*K27</f>
        <v>0</v>
      </c>
      <c r="N27" s="72"/>
      <c r="O27" s="248"/>
      <c r="P27" s="25">
        <f t="shared" ref="P27:P32" si="15">N27*O27</f>
        <v>0</v>
      </c>
      <c r="R27" s="72"/>
      <c r="S27" s="248"/>
      <c r="T27" s="25">
        <f t="shared" ref="T27:T32" si="16">R27*S27</f>
        <v>0</v>
      </c>
      <c r="V27" s="72"/>
      <c r="W27" s="248"/>
      <c r="X27" s="25">
        <f t="shared" ref="X27:X32" si="17">V27*W27</f>
        <v>0</v>
      </c>
    </row>
    <row r="28" spans="1:24" x14ac:dyDescent="0.2">
      <c r="A28" s="68" t="s">
        <v>346</v>
      </c>
      <c r="B28" s="72"/>
      <c r="C28" s="248"/>
      <c r="D28" s="25">
        <f t="shared" si="12"/>
        <v>0</v>
      </c>
      <c r="F28" s="72"/>
      <c r="G28" s="60"/>
      <c r="H28" s="25">
        <f t="shared" si="13"/>
        <v>0</v>
      </c>
      <c r="J28" s="72"/>
      <c r="K28" s="248"/>
      <c r="L28" s="25">
        <f t="shared" si="14"/>
        <v>0</v>
      </c>
      <c r="N28" s="72"/>
      <c r="O28" s="248"/>
      <c r="P28" s="25">
        <f t="shared" si="15"/>
        <v>0</v>
      </c>
      <c r="R28" s="72"/>
      <c r="S28" s="248"/>
      <c r="T28" s="25">
        <f t="shared" si="16"/>
        <v>0</v>
      </c>
      <c r="V28" s="72"/>
      <c r="W28" s="248"/>
      <c r="X28" s="25">
        <f t="shared" si="17"/>
        <v>0</v>
      </c>
    </row>
    <row r="29" spans="1:24" x14ac:dyDescent="0.2">
      <c r="A29" s="68" t="s">
        <v>346</v>
      </c>
      <c r="B29" s="72"/>
      <c r="C29" s="248"/>
      <c r="D29" s="25">
        <f t="shared" si="12"/>
        <v>0</v>
      </c>
      <c r="F29" s="72"/>
      <c r="G29" s="60"/>
      <c r="H29" s="25">
        <f t="shared" si="13"/>
        <v>0</v>
      </c>
      <c r="J29" s="72"/>
      <c r="K29" s="248"/>
      <c r="L29" s="25">
        <f t="shared" si="14"/>
        <v>0</v>
      </c>
      <c r="N29" s="72"/>
      <c r="O29" s="248"/>
      <c r="P29" s="25">
        <f t="shared" si="15"/>
        <v>0</v>
      </c>
      <c r="R29" s="72"/>
      <c r="S29" s="248"/>
      <c r="T29" s="25">
        <f t="shared" si="16"/>
        <v>0</v>
      </c>
      <c r="V29" s="72"/>
      <c r="W29" s="248"/>
      <c r="X29" s="25">
        <f t="shared" si="17"/>
        <v>0</v>
      </c>
    </row>
    <row r="30" spans="1:24" x14ac:dyDescent="0.2">
      <c r="A30" s="68" t="s">
        <v>346</v>
      </c>
      <c r="B30" s="72"/>
      <c r="C30" s="248"/>
      <c r="D30" s="25">
        <f t="shared" si="12"/>
        <v>0</v>
      </c>
      <c r="F30" s="72"/>
      <c r="G30" s="60"/>
      <c r="H30" s="25">
        <f t="shared" si="13"/>
        <v>0</v>
      </c>
      <c r="J30" s="72"/>
      <c r="K30" s="248"/>
      <c r="L30" s="25">
        <f t="shared" si="14"/>
        <v>0</v>
      </c>
      <c r="N30" s="72"/>
      <c r="O30" s="248"/>
      <c r="P30" s="25">
        <f t="shared" si="15"/>
        <v>0</v>
      </c>
      <c r="R30" s="72"/>
      <c r="S30" s="248"/>
      <c r="T30" s="25">
        <f t="shared" si="16"/>
        <v>0</v>
      </c>
      <c r="V30" s="72"/>
      <c r="W30" s="248"/>
      <c r="X30" s="25">
        <f t="shared" si="17"/>
        <v>0</v>
      </c>
    </row>
    <row r="31" spans="1:24" x14ac:dyDescent="0.2">
      <c r="A31" s="68" t="s">
        <v>346</v>
      </c>
      <c r="B31" s="72"/>
      <c r="C31" s="248"/>
      <c r="D31" s="25">
        <f t="shared" si="12"/>
        <v>0</v>
      </c>
      <c r="F31" s="72"/>
      <c r="G31" s="60"/>
      <c r="H31" s="25">
        <f t="shared" si="13"/>
        <v>0</v>
      </c>
      <c r="J31" s="72"/>
      <c r="K31" s="248"/>
      <c r="L31" s="25">
        <f t="shared" si="14"/>
        <v>0</v>
      </c>
      <c r="N31" s="72"/>
      <c r="O31" s="248"/>
      <c r="P31" s="25">
        <f t="shared" si="15"/>
        <v>0</v>
      </c>
      <c r="R31" s="72"/>
      <c r="S31" s="248"/>
      <c r="T31" s="25">
        <f t="shared" si="16"/>
        <v>0</v>
      </c>
      <c r="V31" s="72"/>
      <c r="W31" s="248"/>
      <c r="X31" s="25">
        <f t="shared" si="17"/>
        <v>0</v>
      </c>
    </row>
    <row r="32" spans="1:24" x14ac:dyDescent="0.2">
      <c r="A32" s="68" t="s">
        <v>346</v>
      </c>
      <c r="B32" s="77"/>
      <c r="C32" s="249"/>
      <c r="D32" s="30">
        <f t="shared" si="12"/>
        <v>0</v>
      </c>
      <c r="F32" s="77"/>
      <c r="G32" s="63"/>
      <c r="H32" s="30">
        <f t="shared" si="13"/>
        <v>0</v>
      </c>
      <c r="J32" s="77"/>
      <c r="K32" s="249"/>
      <c r="L32" s="30">
        <f t="shared" si="14"/>
        <v>0</v>
      </c>
      <c r="N32" s="77"/>
      <c r="O32" s="249"/>
      <c r="P32" s="30">
        <f t="shared" si="15"/>
        <v>0</v>
      </c>
      <c r="R32" s="77"/>
      <c r="S32" s="249"/>
      <c r="T32" s="30">
        <f t="shared" si="16"/>
        <v>0</v>
      </c>
      <c r="V32" s="77"/>
      <c r="W32" s="249"/>
      <c r="X32" s="30">
        <f t="shared" si="17"/>
        <v>0</v>
      </c>
    </row>
    <row r="33" spans="1:24" ht="15" x14ac:dyDescent="0.25">
      <c r="A33" s="6" t="s">
        <v>223</v>
      </c>
      <c r="B33" s="78">
        <f>SUM(B26:B32)</f>
        <v>0</v>
      </c>
      <c r="C33" s="79" t="s">
        <v>134</v>
      </c>
      <c r="D33" s="80">
        <f t="shared" ref="D33" si="18">SUM(D26:D32)</f>
        <v>0</v>
      </c>
      <c r="F33" s="78">
        <f>SUM(F26:F32)</f>
        <v>0</v>
      </c>
      <c r="G33" s="79" t="s">
        <v>134</v>
      </c>
      <c r="H33" s="80">
        <f t="shared" ref="H33" si="19">SUM(H26:H32)</f>
        <v>0</v>
      </c>
      <c r="J33" s="78">
        <f>SUM(J26:J32)</f>
        <v>0</v>
      </c>
      <c r="K33" s="79" t="s">
        <v>134</v>
      </c>
      <c r="L33" s="80">
        <f t="shared" ref="L33" si="20">SUM(L26:L32)</f>
        <v>0</v>
      </c>
      <c r="N33" s="78">
        <f>SUM(N26:N32)</f>
        <v>0</v>
      </c>
      <c r="O33" s="79" t="s">
        <v>134</v>
      </c>
      <c r="P33" s="80">
        <f t="shared" ref="P33" si="21">SUM(P26:P32)</f>
        <v>0</v>
      </c>
      <c r="R33" s="78">
        <f>SUM(R26:R32)</f>
        <v>0</v>
      </c>
      <c r="S33" s="79" t="s">
        <v>134</v>
      </c>
      <c r="T33" s="80">
        <f t="shared" ref="T33" si="22">SUM(T26:T32)</f>
        <v>0</v>
      </c>
      <c r="V33" s="78">
        <f>SUM(V26:V32)</f>
        <v>0</v>
      </c>
      <c r="W33" s="79" t="s">
        <v>134</v>
      </c>
      <c r="X33" s="80">
        <f t="shared" ref="X33" si="23">SUM(X26:X32)</f>
        <v>0</v>
      </c>
    </row>
    <row r="34" spans="1:24" x14ac:dyDescent="0.2">
      <c r="B34" s="75"/>
      <c r="C34" s="76"/>
      <c r="D34" s="76"/>
      <c r="F34" s="75"/>
      <c r="G34" s="76"/>
      <c r="H34" s="76"/>
      <c r="J34" s="75"/>
      <c r="K34" s="76"/>
      <c r="L34" s="76"/>
      <c r="O34" s="76"/>
      <c r="P34" s="76"/>
      <c r="R34" s="75"/>
      <c r="S34" s="76"/>
      <c r="T34" s="76"/>
      <c r="V34" s="75"/>
      <c r="W34" s="76"/>
      <c r="X34" s="76"/>
    </row>
    <row r="35" spans="1:24" x14ac:dyDescent="0.2">
      <c r="V35" s="4"/>
    </row>
    <row r="36" spans="1:24" s="10" customFormat="1" ht="15.75" thickBot="1" x14ac:dyDescent="0.3">
      <c r="A36" s="6" t="s">
        <v>220</v>
      </c>
      <c r="B36" s="18">
        <f>SUM(B21,B33)</f>
        <v>0</v>
      </c>
      <c r="C36" s="74" t="s">
        <v>134</v>
      </c>
      <c r="D36" s="15">
        <f t="shared" ref="D36" si="24">SUM(D21,D33)</f>
        <v>0</v>
      </c>
      <c r="F36" s="18">
        <f>SUM(F21,F33)</f>
        <v>0</v>
      </c>
      <c r="G36" s="74" t="s">
        <v>134</v>
      </c>
      <c r="H36" s="15">
        <f t="shared" ref="H36" si="25">SUM(H21,H33)</f>
        <v>0</v>
      </c>
      <c r="J36" s="18">
        <f>SUM(J21,J33)</f>
        <v>0</v>
      </c>
      <c r="K36" s="74" t="s">
        <v>134</v>
      </c>
      <c r="L36" s="15">
        <f t="shared" ref="L36" si="26">SUM(L21,L33)</f>
        <v>0</v>
      </c>
      <c r="N36" s="18">
        <f>SUM(N21,N33)</f>
        <v>0</v>
      </c>
      <c r="O36" s="74" t="s">
        <v>134</v>
      </c>
      <c r="P36" s="15">
        <f t="shared" ref="P36" si="27">SUM(P21,P33)</f>
        <v>0</v>
      </c>
      <c r="R36" s="18">
        <f>SUM(R21,R33)</f>
        <v>0</v>
      </c>
      <c r="S36" s="74" t="s">
        <v>134</v>
      </c>
      <c r="T36" s="15">
        <f t="shared" ref="T36" si="28">SUM(T21,T33)</f>
        <v>0</v>
      </c>
      <c r="V36" s="18">
        <f>SUM(V21,V33)</f>
        <v>0</v>
      </c>
      <c r="W36" s="74" t="s">
        <v>134</v>
      </c>
      <c r="X36" s="15">
        <f t="shared" ref="X36" si="29">SUM(X21,X33)</f>
        <v>0</v>
      </c>
    </row>
    <row r="37" spans="1:24" ht="15" thickTop="1" x14ac:dyDescent="0.2">
      <c r="V37" s="4"/>
    </row>
    <row r="38" spans="1:24" ht="6.75" customHeight="1" x14ac:dyDescent="0.2">
      <c r="A38" s="119"/>
      <c r="B38" s="120"/>
      <c r="C38" s="119"/>
      <c r="D38" s="119"/>
      <c r="E38" s="119"/>
      <c r="F38" s="119"/>
      <c r="G38" s="120"/>
      <c r="H38" s="119"/>
      <c r="I38" s="119"/>
      <c r="J38" s="119"/>
      <c r="K38" s="119"/>
      <c r="L38" s="120"/>
      <c r="M38" s="119"/>
      <c r="N38" s="119"/>
      <c r="O38" s="119"/>
      <c r="P38" s="119"/>
      <c r="Q38" s="120"/>
      <c r="R38" s="119"/>
      <c r="S38" s="119"/>
      <c r="T38" s="119"/>
      <c r="V38" s="119"/>
      <c r="W38" s="119"/>
      <c r="X38" s="119"/>
    </row>
    <row r="39" spans="1:24" x14ac:dyDescent="0.2">
      <c r="F39" s="4" t="s">
        <v>222</v>
      </c>
      <c r="V39" s="4"/>
    </row>
    <row r="40" spans="1:24" ht="20.25" x14ac:dyDescent="0.3">
      <c r="A40" s="23" t="s">
        <v>260</v>
      </c>
      <c r="B40" s="95"/>
      <c r="C40" s="96"/>
      <c r="D40" s="97"/>
      <c r="F40" s="95"/>
      <c r="G40" s="96"/>
      <c r="H40" s="97"/>
      <c r="J40" s="95"/>
      <c r="K40" s="96"/>
      <c r="L40" s="97"/>
      <c r="N40" s="95"/>
      <c r="O40" s="96"/>
      <c r="P40" s="97"/>
      <c r="R40" s="95"/>
      <c r="S40" s="96"/>
      <c r="T40" s="97"/>
      <c r="V40" s="95"/>
      <c r="W40" s="96"/>
      <c r="X40" s="97"/>
    </row>
    <row r="41" spans="1:24" ht="15" x14ac:dyDescent="0.25">
      <c r="A41" s="14" t="s">
        <v>215</v>
      </c>
      <c r="B41" s="11"/>
      <c r="D41" s="12"/>
      <c r="F41" s="11"/>
      <c r="H41" s="12"/>
      <c r="J41" s="11"/>
      <c r="L41" s="12"/>
      <c r="N41" s="11"/>
      <c r="P41" s="12"/>
      <c r="R41" s="11"/>
      <c r="T41" s="12"/>
      <c r="V41" s="11"/>
      <c r="X41" s="12"/>
    </row>
    <row r="42" spans="1:24" ht="6" customHeight="1" x14ac:dyDescent="0.2">
      <c r="B42" s="11"/>
      <c r="D42" s="12"/>
      <c r="F42" s="11"/>
      <c r="H42" s="12"/>
      <c r="J42" s="11"/>
      <c r="L42" s="12"/>
      <c r="N42" s="11"/>
      <c r="P42" s="12"/>
      <c r="R42" s="11"/>
      <c r="T42" s="12"/>
      <c r="V42" s="11"/>
      <c r="X42" s="12"/>
    </row>
    <row r="43" spans="1:24" ht="30" x14ac:dyDescent="0.25">
      <c r="A43" s="10" t="s">
        <v>216</v>
      </c>
      <c r="B43" s="19" t="s">
        <v>217</v>
      </c>
      <c r="C43" s="19" t="s">
        <v>218</v>
      </c>
      <c r="D43" s="19" t="s">
        <v>144</v>
      </c>
      <c r="E43" s="17"/>
      <c r="F43" s="19" t="s">
        <v>217</v>
      </c>
      <c r="G43" s="19" t="s">
        <v>218</v>
      </c>
      <c r="H43" s="19" t="s">
        <v>144</v>
      </c>
      <c r="I43" s="17"/>
      <c r="J43" s="19" t="s">
        <v>217</v>
      </c>
      <c r="K43" s="19" t="s">
        <v>218</v>
      </c>
      <c r="L43" s="19" t="s">
        <v>144</v>
      </c>
      <c r="M43" s="17"/>
      <c r="N43" s="19" t="s">
        <v>217</v>
      </c>
      <c r="O43" s="19" t="s">
        <v>218</v>
      </c>
      <c r="P43" s="19" t="s">
        <v>144</v>
      </c>
      <c r="Q43" s="17"/>
      <c r="R43" s="19" t="s">
        <v>217</v>
      </c>
      <c r="S43" s="19" t="s">
        <v>218</v>
      </c>
      <c r="T43" s="19" t="s">
        <v>144</v>
      </c>
      <c r="V43" s="19" t="s">
        <v>217</v>
      </c>
      <c r="W43" s="19" t="s">
        <v>218</v>
      </c>
      <c r="X43" s="19" t="s">
        <v>144</v>
      </c>
    </row>
    <row r="44" spans="1:24" x14ac:dyDescent="0.2">
      <c r="A44" s="68" t="s">
        <v>347</v>
      </c>
      <c r="B44" s="69"/>
      <c r="C44" s="247"/>
      <c r="D44" s="24">
        <f>B44*C44</f>
        <v>0</v>
      </c>
      <c r="F44" s="69"/>
      <c r="G44" s="247"/>
      <c r="H44" s="24">
        <f t="shared" ref="H44:H50" si="30">F44*G44</f>
        <v>0</v>
      </c>
      <c r="J44" s="69"/>
      <c r="K44" s="247"/>
      <c r="L44" s="24">
        <f t="shared" ref="L44:L50" si="31">J44*K44</f>
        <v>0</v>
      </c>
      <c r="N44" s="69"/>
      <c r="O44" s="247"/>
      <c r="P44" s="24">
        <f t="shared" ref="P44:P50" si="32">N44*O44</f>
        <v>0</v>
      </c>
      <c r="R44" s="69"/>
      <c r="S44" s="247"/>
      <c r="T44" s="24">
        <f t="shared" ref="T44:T50" si="33">R44*S44</f>
        <v>0</v>
      </c>
      <c r="V44" s="69"/>
      <c r="W44" s="247"/>
      <c r="X44" s="24">
        <f t="shared" ref="X44:X50" si="34">V44*W44</f>
        <v>0</v>
      </c>
    </row>
    <row r="45" spans="1:24" x14ac:dyDescent="0.2">
      <c r="A45" s="68" t="s">
        <v>347</v>
      </c>
      <c r="B45" s="66"/>
      <c r="C45" s="248"/>
      <c r="D45" s="25">
        <f t="shared" ref="D45:D50" si="35">B45*C45</f>
        <v>0</v>
      </c>
      <c r="F45" s="66"/>
      <c r="G45" s="248"/>
      <c r="H45" s="25">
        <f t="shared" si="30"/>
        <v>0</v>
      </c>
      <c r="J45" s="66"/>
      <c r="K45" s="248"/>
      <c r="L45" s="25">
        <f t="shared" si="31"/>
        <v>0</v>
      </c>
      <c r="N45" s="66"/>
      <c r="O45" s="248"/>
      <c r="P45" s="25">
        <f t="shared" si="32"/>
        <v>0</v>
      </c>
      <c r="R45" s="66"/>
      <c r="S45" s="248"/>
      <c r="T45" s="25">
        <f t="shared" si="33"/>
        <v>0</v>
      </c>
      <c r="V45" s="66"/>
      <c r="W45" s="248"/>
      <c r="X45" s="25">
        <f t="shared" si="34"/>
        <v>0</v>
      </c>
    </row>
    <row r="46" spans="1:24" x14ac:dyDescent="0.2">
      <c r="A46" s="68" t="s">
        <v>347</v>
      </c>
      <c r="B46" s="66"/>
      <c r="C46" s="248"/>
      <c r="D46" s="25">
        <f t="shared" si="35"/>
        <v>0</v>
      </c>
      <c r="F46" s="66"/>
      <c r="G46" s="248"/>
      <c r="H46" s="25">
        <f t="shared" si="30"/>
        <v>0</v>
      </c>
      <c r="J46" s="66"/>
      <c r="K46" s="248"/>
      <c r="L46" s="25">
        <f t="shared" si="31"/>
        <v>0</v>
      </c>
      <c r="N46" s="66"/>
      <c r="O46" s="248"/>
      <c r="P46" s="25">
        <f t="shared" si="32"/>
        <v>0</v>
      </c>
      <c r="R46" s="66"/>
      <c r="S46" s="248"/>
      <c r="T46" s="25">
        <f t="shared" si="33"/>
        <v>0</v>
      </c>
      <c r="V46" s="66"/>
      <c r="W46" s="248"/>
      <c r="X46" s="25">
        <f t="shared" si="34"/>
        <v>0</v>
      </c>
    </row>
    <row r="47" spans="1:24" x14ac:dyDescent="0.2">
      <c r="A47" s="68" t="s">
        <v>347</v>
      </c>
      <c r="B47" s="66"/>
      <c r="C47" s="248"/>
      <c r="D47" s="25">
        <f t="shared" si="35"/>
        <v>0</v>
      </c>
      <c r="F47" s="66"/>
      <c r="G47" s="248"/>
      <c r="H47" s="25">
        <f t="shared" si="30"/>
        <v>0</v>
      </c>
      <c r="J47" s="66"/>
      <c r="K47" s="248"/>
      <c r="L47" s="25">
        <f t="shared" si="31"/>
        <v>0</v>
      </c>
      <c r="N47" s="66"/>
      <c r="O47" s="248"/>
      <c r="P47" s="25">
        <f t="shared" si="32"/>
        <v>0</v>
      </c>
      <c r="R47" s="66"/>
      <c r="S47" s="248"/>
      <c r="T47" s="25">
        <f t="shared" si="33"/>
        <v>0</v>
      </c>
      <c r="V47" s="66"/>
      <c r="W47" s="248"/>
      <c r="X47" s="25">
        <f t="shared" si="34"/>
        <v>0</v>
      </c>
    </row>
    <row r="48" spans="1:24" x14ac:dyDescent="0.2">
      <c r="A48" s="68" t="s">
        <v>347</v>
      </c>
      <c r="B48" s="66"/>
      <c r="C48" s="248"/>
      <c r="D48" s="25">
        <f t="shared" si="35"/>
        <v>0</v>
      </c>
      <c r="F48" s="66"/>
      <c r="G48" s="248"/>
      <c r="H48" s="25">
        <f t="shared" si="30"/>
        <v>0</v>
      </c>
      <c r="J48" s="66"/>
      <c r="K48" s="248"/>
      <c r="L48" s="25">
        <f t="shared" si="31"/>
        <v>0</v>
      </c>
      <c r="N48" s="66"/>
      <c r="O48" s="248"/>
      <c r="P48" s="25">
        <f t="shared" si="32"/>
        <v>0</v>
      </c>
      <c r="R48" s="66"/>
      <c r="S48" s="248"/>
      <c r="T48" s="25">
        <f t="shared" si="33"/>
        <v>0</v>
      </c>
      <c r="V48" s="66"/>
      <c r="W48" s="248"/>
      <c r="X48" s="25">
        <f t="shared" si="34"/>
        <v>0</v>
      </c>
    </row>
    <row r="49" spans="1:24" x14ac:dyDescent="0.2">
      <c r="A49" s="68" t="s">
        <v>347</v>
      </c>
      <c r="B49" s="66"/>
      <c r="C49" s="248"/>
      <c r="D49" s="25">
        <f t="shared" si="35"/>
        <v>0</v>
      </c>
      <c r="F49" s="66"/>
      <c r="G49" s="248"/>
      <c r="H49" s="25">
        <f t="shared" si="30"/>
        <v>0</v>
      </c>
      <c r="J49" s="66"/>
      <c r="K49" s="248"/>
      <c r="L49" s="25">
        <f t="shared" si="31"/>
        <v>0</v>
      </c>
      <c r="N49" s="66"/>
      <c r="O49" s="248"/>
      <c r="P49" s="25">
        <f t="shared" si="32"/>
        <v>0</v>
      </c>
      <c r="R49" s="66"/>
      <c r="S49" s="248"/>
      <c r="T49" s="25">
        <f t="shared" si="33"/>
        <v>0</v>
      </c>
      <c r="V49" s="66"/>
      <c r="W49" s="248"/>
      <c r="X49" s="25">
        <f t="shared" si="34"/>
        <v>0</v>
      </c>
    </row>
    <row r="50" spans="1:24" x14ac:dyDescent="0.2">
      <c r="A50" s="68" t="s">
        <v>347</v>
      </c>
      <c r="B50" s="67"/>
      <c r="C50" s="249"/>
      <c r="D50" s="30">
        <f t="shared" si="35"/>
        <v>0</v>
      </c>
      <c r="F50" s="67"/>
      <c r="G50" s="249"/>
      <c r="H50" s="30">
        <f t="shared" si="30"/>
        <v>0</v>
      </c>
      <c r="J50" s="67"/>
      <c r="K50" s="249"/>
      <c r="L50" s="30">
        <f t="shared" si="31"/>
        <v>0</v>
      </c>
      <c r="N50" s="67"/>
      <c r="O50" s="249"/>
      <c r="P50" s="30">
        <f t="shared" si="32"/>
        <v>0</v>
      </c>
      <c r="R50" s="67"/>
      <c r="S50" s="249"/>
      <c r="T50" s="30">
        <f t="shared" si="33"/>
        <v>0</v>
      </c>
      <c r="V50" s="67"/>
      <c r="W50" s="249"/>
      <c r="X50" s="30">
        <f t="shared" si="34"/>
        <v>0</v>
      </c>
    </row>
    <row r="51" spans="1:24" ht="15" x14ac:dyDescent="0.25">
      <c r="A51" s="6" t="s">
        <v>230</v>
      </c>
      <c r="B51" s="81">
        <f>SUM(B44:B50)</f>
        <v>0</v>
      </c>
      <c r="C51" s="79" t="s">
        <v>134</v>
      </c>
      <c r="D51" s="80">
        <f t="shared" ref="D51" si="36">SUM(D44:D50)</f>
        <v>0</v>
      </c>
      <c r="F51" s="81">
        <f>SUM(F44:F50)</f>
        <v>0</v>
      </c>
      <c r="G51" s="79" t="s">
        <v>134</v>
      </c>
      <c r="H51" s="80">
        <f t="shared" ref="H51" si="37">SUM(H44:H50)</f>
        <v>0</v>
      </c>
      <c r="J51" s="81">
        <f>SUM(J44:J50)</f>
        <v>0</v>
      </c>
      <c r="K51" s="79" t="s">
        <v>134</v>
      </c>
      <c r="L51" s="80">
        <f t="shared" ref="L51" si="38">SUM(L44:L50)</f>
        <v>0</v>
      </c>
      <c r="N51" s="81">
        <f>SUM(N44:N50)</f>
        <v>0</v>
      </c>
      <c r="O51" s="79" t="s">
        <v>134</v>
      </c>
      <c r="P51" s="80">
        <f t="shared" ref="P51" si="39">SUM(P44:P50)</f>
        <v>0</v>
      </c>
      <c r="R51" s="81">
        <f>SUM(R44:R50)</f>
        <v>0</v>
      </c>
      <c r="S51" s="79" t="s">
        <v>134</v>
      </c>
      <c r="T51" s="80">
        <f t="shared" ref="T51" si="40">SUM(T44:T50)</f>
        <v>0</v>
      </c>
      <c r="V51" s="81">
        <f>SUM(V44:V50)</f>
        <v>0</v>
      </c>
      <c r="W51" s="79" t="s">
        <v>134</v>
      </c>
      <c r="X51" s="80">
        <f t="shared" ref="X51" si="41">SUM(X44:X50)</f>
        <v>0</v>
      </c>
    </row>
    <row r="52" spans="1:24" x14ac:dyDescent="0.2">
      <c r="B52" s="11"/>
      <c r="D52" s="12"/>
      <c r="F52" s="11"/>
      <c r="H52" s="12"/>
      <c r="J52" s="11"/>
      <c r="L52" s="12"/>
      <c r="N52" s="11"/>
      <c r="P52" s="12"/>
      <c r="R52" s="11"/>
      <c r="T52" s="12"/>
      <c r="V52" s="11"/>
      <c r="X52" s="12"/>
    </row>
    <row r="53" spans="1:24" ht="15" x14ac:dyDescent="0.25">
      <c r="A53" s="14" t="s">
        <v>219</v>
      </c>
      <c r="B53" s="11"/>
      <c r="D53" s="12" t="s">
        <v>221</v>
      </c>
      <c r="F53" s="11"/>
      <c r="H53" s="12"/>
      <c r="J53" s="11"/>
      <c r="L53" s="12"/>
      <c r="N53" s="11"/>
      <c r="P53" s="12"/>
      <c r="R53" s="11"/>
      <c r="T53" s="12"/>
      <c r="V53" s="11"/>
      <c r="X53" s="12"/>
    </row>
    <row r="54" spans="1:24" ht="9" customHeight="1" x14ac:dyDescent="0.2">
      <c r="B54" s="11"/>
      <c r="D54" s="12"/>
      <c r="F54" s="11"/>
      <c r="H54" s="12"/>
      <c r="J54" s="11"/>
      <c r="L54" s="12"/>
      <c r="N54" s="11"/>
      <c r="P54" s="12"/>
      <c r="R54" s="11"/>
      <c r="T54" s="12"/>
      <c r="V54" s="11"/>
      <c r="X54" s="12"/>
    </row>
    <row r="55" spans="1:24" ht="30" x14ac:dyDescent="0.25">
      <c r="A55" s="10" t="s">
        <v>142</v>
      </c>
      <c r="B55" s="19" t="s">
        <v>217</v>
      </c>
      <c r="C55" s="19" t="s">
        <v>218</v>
      </c>
      <c r="D55" s="19" t="s">
        <v>144</v>
      </c>
      <c r="E55" s="17"/>
      <c r="F55" s="19" t="s">
        <v>217</v>
      </c>
      <c r="G55" s="19" t="s">
        <v>218</v>
      </c>
      <c r="H55" s="19" t="s">
        <v>144</v>
      </c>
      <c r="I55" s="17"/>
      <c r="J55" s="19" t="s">
        <v>217</v>
      </c>
      <c r="K55" s="19" t="s">
        <v>218</v>
      </c>
      <c r="L55" s="19" t="s">
        <v>144</v>
      </c>
      <c r="M55" s="17"/>
      <c r="N55" s="19" t="s">
        <v>217</v>
      </c>
      <c r="O55" s="19" t="s">
        <v>218</v>
      </c>
      <c r="P55" s="19" t="s">
        <v>144</v>
      </c>
      <c r="Q55" s="17"/>
      <c r="R55" s="19" t="s">
        <v>217</v>
      </c>
      <c r="S55" s="19" t="s">
        <v>218</v>
      </c>
      <c r="T55" s="19" t="s">
        <v>144</v>
      </c>
      <c r="V55" s="19" t="s">
        <v>217</v>
      </c>
      <c r="W55" s="19" t="s">
        <v>218</v>
      </c>
      <c r="X55" s="19" t="s">
        <v>144</v>
      </c>
    </row>
    <row r="56" spans="1:24" x14ac:dyDescent="0.2">
      <c r="A56" s="68" t="s">
        <v>347</v>
      </c>
      <c r="B56" s="71"/>
      <c r="C56" s="247"/>
      <c r="D56" s="24">
        <f>B56*C56</f>
        <v>0</v>
      </c>
      <c r="F56" s="71"/>
      <c r="G56" s="247"/>
      <c r="H56" s="24">
        <f>F56*G56</f>
        <v>0</v>
      </c>
      <c r="J56" s="71"/>
      <c r="K56" s="247"/>
      <c r="L56" s="24">
        <f>J56*K56</f>
        <v>0</v>
      </c>
      <c r="N56" s="71"/>
      <c r="O56" s="247"/>
      <c r="P56" s="24">
        <f>N56*O56</f>
        <v>0</v>
      </c>
      <c r="R56" s="71"/>
      <c r="S56" s="247"/>
      <c r="T56" s="24">
        <f>R56*S56</f>
        <v>0</v>
      </c>
      <c r="V56" s="71"/>
      <c r="W56" s="247"/>
      <c r="X56" s="24">
        <f>V56*W56</f>
        <v>0</v>
      </c>
    </row>
    <row r="57" spans="1:24" x14ac:dyDescent="0.2">
      <c r="A57" s="68" t="s">
        <v>347</v>
      </c>
      <c r="B57" s="72"/>
      <c r="C57" s="248"/>
      <c r="D57" s="25">
        <f t="shared" ref="D57:D62" si="42">B57*C57</f>
        <v>0</v>
      </c>
      <c r="F57" s="72"/>
      <c r="G57" s="248"/>
      <c r="H57" s="25">
        <f t="shared" ref="H57:H62" si="43">F57*G57</f>
        <v>0</v>
      </c>
      <c r="J57" s="72"/>
      <c r="K57" s="248"/>
      <c r="L57" s="25">
        <f t="shared" ref="L57:L62" si="44">J57*K57</f>
        <v>0</v>
      </c>
      <c r="N57" s="72"/>
      <c r="O57" s="248"/>
      <c r="P57" s="25">
        <f t="shared" ref="P57:P62" si="45">N57*O57</f>
        <v>0</v>
      </c>
      <c r="R57" s="72"/>
      <c r="S57" s="248"/>
      <c r="T57" s="25">
        <f t="shared" ref="T57:T62" si="46">R57*S57</f>
        <v>0</v>
      </c>
      <c r="V57" s="72"/>
      <c r="W57" s="248"/>
      <c r="X57" s="25">
        <f t="shared" ref="X57:X62" si="47">V57*W57</f>
        <v>0</v>
      </c>
    </row>
    <row r="58" spans="1:24" x14ac:dyDescent="0.2">
      <c r="A58" s="68" t="s">
        <v>347</v>
      </c>
      <c r="B58" s="72"/>
      <c r="C58" s="248"/>
      <c r="D58" s="25">
        <f t="shared" si="42"/>
        <v>0</v>
      </c>
      <c r="F58" s="72"/>
      <c r="G58" s="248"/>
      <c r="H58" s="25">
        <f t="shared" si="43"/>
        <v>0</v>
      </c>
      <c r="J58" s="72"/>
      <c r="K58" s="248"/>
      <c r="L58" s="25">
        <f t="shared" si="44"/>
        <v>0</v>
      </c>
      <c r="N58" s="72"/>
      <c r="O58" s="248"/>
      <c r="P58" s="25">
        <f t="shared" si="45"/>
        <v>0</v>
      </c>
      <c r="R58" s="72"/>
      <c r="S58" s="248"/>
      <c r="T58" s="25">
        <f t="shared" si="46"/>
        <v>0</v>
      </c>
      <c r="V58" s="72"/>
      <c r="W58" s="248"/>
      <c r="X58" s="25">
        <f t="shared" si="47"/>
        <v>0</v>
      </c>
    </row>
    <row r="59" spans="1:24" x14ac:dyDescent="0.2">
      <c r="A59" s="68" t="s">
        <v>347</v>
      </c>
      <c r="B59" s="72"/>
      <c r="C59" s="248"/>
      <c r="D59" s="25">
        <f t="shared" si="42"/>
        <v>0</v>
      </c>
      <c r="F59" s="72"/>
      <c r="G59" s="248"/>
      <c r="H59" s="25">
        <f t="shared" si="43"/>
        <v>0</v>
      </c>
      <c r="J59" s="72"/>
      <c r="K59" s="248"/>
      <c r="L59" s="25">
        <f t="shared" si="44"/>
        <v>0</v>
      </c>
      <c r="N59" s="72"/>
      <c r="O59" s="248"/>
      <c r="P59" s="25">
        <f t="shared" si="45"/>
        <v>0</v>
      </c>
      <c r="R59" s="72"/>
      <c r="S59" s="248"/>
      <c r="T59" s="25">
        <f t="shared" si="46"/>
        <v>0</v>
      </c>
      <c r="V59" s="72"/>
      <c r="W59" s="248"/>
      <c r="X59" s="25">
        <f t="shared" si="47"/>
        <v>0</v>
      </c>
    </row>
    <row r="60" spans="1:24" x14ac:dyDescent="0.2">
      <c r="A60" s="68" t="s">
        <v>347</v>
      </c>
      <c r="B60" s="72"/>
      <c r="C60" s="248"/>
      <c r="D60" s="25">
        <f t="shared" si="42"/>
        <v>0</v>
      </c>
      <c r="F60" s="72"/>
      <c r="G60" s="248"/>
      <c r="H60" s="25">
        <f t="shared" si="43"/>
        <v>0</v>
      </c>
      <c r="J60" s="72"/>
      <c r="K60" s="248"/>
      <c r="L60" s="25">
        <f t="shared" si="44"/>
        <v>0</v>
      </c>
      <c r="N60" s="72"/>
      <c r="O60" s="248"/>
      <c r="P60" s="25">
        <f t="shared" si="45"/>
        <v>0</v>
      </c>
      <c r="R60" s="72"/>
      <c r="S60" s="248"/>
      <c r="T60" s="25">
        <f t="shared" si="46"/>
        <v>0</v>
      </c>
      <c r="V60" s="72"/>
      <c r="W60" s="248"/>
      <c r="X60" s="25">
        <f t="shared" si="47"/>
        <v>0</v>
      </c>
    </row>
    <row r="61" spans="1:24" x14ac:dyDescent="0.2">
      <c r="A61" s="68" t="s">
        <v>347</v>
      </c>
      <c r="B61" s="72"/>
      <c r="C61" s="248"/>
      <c r="D61" s="25">
        <f t="shared" si="42"/>
        <v>0</v>
      </c>
      <c r="F61" s="72"/>
      <c r="G61" s="248"/>
      <c r="H61" s="25">
        <f t="shared" si="43"/>
        <v>0</v>
      </c>
      <c r="J61" s="72"/>
      <c r="K61" s="248"/>
      <c r="L61" s="25">
        <f t="shared" si="44"/>
        <v>0</v>
      </c>
      <c r="N61" s="72"/>
      <c r="O61" s="248"/>
      <c r="P61" s="25">
        <f t="shared" si="45"/>
        <v>0</v>
      </c>
      <c r="R61" s="72"/>
      <c r="S61" s="248"/>
      <c r="T61" s="25">
        <f t="shared" si="46"/>
        <v>0</v>
      </c>
      <c r="V61" s="72"/>
      <c r="W61" s="248"/>
      <c r="X61" s="25">
        <f t="shared" si="47"/>
        <v>0</v>
      </c>
    </row>
    <row r="62" spans="1:24" x14ac:dyDescent="0.2">
      <c r="A62" s="68" t="s">
        <v>347</v>
      </c>
      <c r="B62" s="77"/>
      <c r="C62" s="249"/>
      <c r="D62" s="30">
        <f t="shared" si="42"/>
        <v>0</v>
      </c>
      <c r="F62" s="77"/>
      <c r="G62" s="249"/>
      <c r="H62" s="30">
        <f t="shared" si="43"/>
        <v>0</v>
      </c>
      <c r="J62" s="77"/>
      <c r="K62" s="249"/>
      <c r="L62" s="30">
        <f t="shared" si="44"/>
        <v>0</v>
      </c>
      <c r="N62" s="77"/>
      <c r="O62" s="249"/>
      <c r="P62" s="30">
        <f t="shared" si="45"/>
        <v>0</v>
      </c>
      <c r="R62" s="77"/>
      <c r="S62" s="249"/>
      <c r="T62" s="30">
        <f t="shared" si="46"/>
        <v>0</v>
      </c>
      <c r="V62" s="77"/>
      <c r="W62" s="249"/>
      <c r="X62" s="30">
        <f t="shared" si="47"/>
        <v>0</v>
      </c>
    </row>
    <row r="63" spans="1:24" ht="15" x14ac:dyDescent="0.25">
      <c r="A63" s="6" t="s">
        <v>223</v>
      </c>
      <c r="B63" s="78">
        <f>SUM(B56:B62)</f>
        <v>0</v>
      </c>
      <c r="C63" s="79" t="s">
        <v>134</v>
      </c>
      <c r="D63" s="80">
        <f t="shared" ref="D63" si="48">SUM(D56:D62)</f>
        <v>0</v>
      </c>
      <c r="F63" s="78">
        <f>SUM(F56:F62)</f>
        <v>0</v>
      </c>
      <c r="G63" s="79" t="s">
        <v>134</v>
      </c>
      <c r="H63" s="80">
        <f t="shared" ref="H63" si="49">SUM(H56:H62)</f>
        <v>0</v>
      </c>
      <c r="J63" s="78">
        <f>SUM(J56:J62)</f>
        <v>0</v>
      </c>
      <c r="K63" s="79" t="s">
        <v>134</v>
      </c>
      <c r="L63" s="80">
        <f t="shared" ref="L63" si="50">SUM(L56:L62)</f>
        <v>0</v>
      </c>
      <c r="N63" s="78">
        <f>SUM(N56:N62)</f>
        <v>0</v>
      </c>
      <c r="O63" s="79" t="s">
        <v>134</v>
      </c>
      <c r="P63" s="80">
        <f t="shared" ref="P63" si="51">SUM(P56:P62)</f>
        <v>0</v>
      </c>
      <c r="R63" s="78">
        <f>SUM(R56:R62)</f>
        <v>0</v>
      </c>
      <c r="S63" s="79" t="s">
        <v>134</v>
      </c>
      <c r="T63" s="80">
        <f t="shared" ref="T63" si="52">SUM(T56:T62)</f>
        <v>0</v>
      </c>
      <c r="V63" s="78">
        <f>SUM(V56:V62)</f>
        <v>0</v>
      </c>
      <c r="W63" s="79" t="s">
        <v>134</v>
      </c>
      <c r="X63" s="80">
        <f t="shared" ref="X63" si="53">SUM(X56:X62)</f>
        <v>0</v>
      </c>
    </row>
    <row r="64" spans="1:24" x14ac:dyDescent="0.2">
      <c r="B64" s="75"/>
      <c r="C64" s="76"/>
      <c r="D64" s="76"/>
      <c r="F64" s="75"/>
      <c r="G64" s="76"/>
      <c r="H64" s="76"/>
      <c r="J64" s="75"/>
      <c r="K64" s="76"/>
      <c r="L64" s="76"/>
      <c r="O64" s="76"/>
      <c r="P64" s="76"/>
      <c r="R64" s="75"/>
      <c r="S64" s="76"/>
      <c r="T64" s="76"/>
      <c r="V64" s="75"/>
      <c r="W64" s="76"/>
      <c r="X64" s="76"/>
    </row>
    <row r="65" spans="1:24" x14ac:dyDescent="0.2">
      <c r="V65" s="4"/>
    </row>
    <row r="66" spans="1:24" s="10" customFormat="1" ht="15.75" thickBot="1" x14ac:dyDescent="0.3">
      <c r="A66" s="6" t="s">
        <v>220</v>
      </c>
      <c r="B66" s="18">
        <f>SUM(B51,B63)</f>
        <v>0</v>
      </c>
      <c r="C66" s="74" t="s">
        <v>134</v>
      </c>
      <c r="D66" s="15">
        <f t="shared" ref="D66" si="54">SUM(D51,D63)</f>
        <v>0</v>
      </c>
      <c r="F66" s="18">
        <f>SUM(F51,F63)</f>
        <v>0</v>
      </c>
      <c r="G66" s="74" t="s">
        <v>134</v>
      </c>
      <c r="H66" s="15">
        <f t="shared" ref="H66" si="55">SUM(H51,H63)</f>
        <v>0</v>
      </c>
      <c r="J66" s="18">
        <f>SUM(J51,J63)</f>
        <v>0</v>
      </c>
      <c r="K66" s="74" t="s">
        <v>134</v>
      </c>
      <c r="L66" s="15">
        <f t="shared" ref="L66" si="56">SUM(L51,L63)</f>
        <v>0</v>
      </c>
      <c r="N66" s="18">
        <f>SUM(N51,N63)</f>
        <v>0</v>
      </c>
      <c r="O66" s="74" t="s">
        <v>134</v>
      </c>
      <c r="P66" s="15">
        <f t="shared" ref="P66" si="57">SUM(P51,P63)</f>
        <v>0</v>
      </c>
      <c r="R66" s="18">
        <f>SUM(R51,R63)</f>
        <v>0</v>
      </c>
      <c r="S66" s="74" t="s">
        <v>134</v>
      </c>
      <c r="T66" s="15">
        <f t="shared" ref="T66" si="58">SUM(T51,T63)</f>
        <v>0</v>
      </c>
      <c r="V66" s="18">
        <f>SUM(V51,V63)</f>
        <v>0</v>
      </c>
      <c r="W66" s="74" t="s">
        <v>134</v>
      </c>
      <c r="X66" s="15">
        <f t="shared" ref="X66" si="59">SUM(X51,X63)</f>
        <v>0</v>
      </c>
    </row>
    <row r="67" spans="1:24" ht="15" thickTop="1" x14ac:dyDescent="0.2">
      <c r="V67" s="4"/>
    </row>
    <row r="68" spans="1:24" ht="6.75" customHeight="1" x14ac:dyDescent="0.2">
      <c r="A68" s="119"/>
      <c r="B68" s="120"/>
      <c r="C68" s="119"/>
      <c r="D68" s="119"/>
      <c r="E68" s="119"/>
      <c r="F68" s="119"/>
      <c r="G68" s="120"/>
      <c r="H68" s="119"/>
      <c r="I68" s="119"/>
      <c r="J68" s="119"/>
      <c r="K68" s="119"/>
      <c r="L68" s="120"/>
      <c r="M68" s="119"/>
      <c r="N68" s="119"/>
      <c r="O68" s="119"/>
      <c r="P68" s="119"/>
      <c r="Q68" s="120"/>
      <c r="R68" s="119"/>
      <c r="S68" s="119"/>
      <c r="T68" s="119"/>
      <c r="V68" s="119"/>
      <c r="W68" s="119"/>
      <c r="X68" s="119"/>
    </row>
    <row r="69" spans="1:24" x14ac:dyDescent="0.2">
      <c r="V69" s="4"/>
    </row>
    <row r="70" spans="1:24" ht="20.25" x14ac:dyDescent="0.3">
      <c r="A70" s="23" t="s">
        <v>262</v>
      </c>
      <c r="B70" s="95"/>
      <c r="C70" s="96"/>
      <c r="D70" s="97"/>
      <c r="F70" s="95"/>
      <c r="G70" s="96"/>
      <c r="H70" s="97"/>
      <c r="J70" s="95"/>
      <c r="K70" s="96"/>
      <c r="L70" s="97"/>
      <c r="N70" s="95"/>
      <c r="O70" s="96"/>
      <c r="P70" s="97"/>
      <c r="R70" s="95"/>
      <c r="S70" s="96"/>
      <c r="T70" s="97"/>
      <c r="V70" s="95"/>
      <c r="W70" s="96"/>
      <c r="X70" s="97"/>
    </row>
    <row r="71" spans="1:24" ht="15" x14ac:dyDescent="0.25">
      <c r="A71" s="14" t="s">
        <v>215</v>
      </c>
      <c r="B71" s="11"/>
      <c r="D71" s="12"/>
      <c r="F71" s="11"/>
      <c r="H71" s="12"/>
      <c r="J71" s="11"/>
      <c r="L71" s="12"/>
      <c r="N71" s="11"/>
      <c r="P71" s="12"/>
      <c r="R71" s="11"/>
      <c r="T71" s="12"/>
      <c r="V71" s="11"/>
      <c r="X71" s="12"/>
    </row>
    <row r="72" spans="1:24" ht="6" customHeight="1" x14ac:dyDescent="0.2">
      <c r="B72" s="11"/>
      <c r="D72" s="12"/>
      <c r="F72" s="11"/>
      <c r="H72" s="12"/>
      <c r="J72" s="11"/>
      <c r="L72" s="12"/>
      <c r="N72" s="11"/>
      <c r="P72" s="12"/>
      <c r="R72" s="11"/>
      <c r="T72" s="12"/>
      <c r="V72" s="11"/>
      <c r="X72" s="12"/>
    </row>
    <row r="73" spans="1:24" ht="30" x14ac:dyDescent="0.25">
      <c r="A73" s="10" t="s">
        <v>216</v>
      </c>
      <c r="B73" s="19" t="s">
        <v>217</v>
      </c>
      <c r="C73" s="19" t="s">
        <v>218</v>
      </c>
      <c r="D73" s="19" t="s">
        <v>144</v>
      </c>
      <c r="E73" s="17"/>
      <c r="F73" s="19" t="s">
        <v>217</v>
      </c>
      <c r="G73" s="19" t="s">
        <v>218</v>
      </c>
      <c r="H73" s="19" t="s">
        <v>144</v>
      </c>
      <c r="I73" s="17"/>
      <c r="J73" s="19" t="s">
        <v>217</v>
      </c>
      <c r="K73" s="19" t="s">
        <v>218</v>
      </c>
      <c r="L73" s="19" t="s">
        <v>144</v>
      </c>
      <c r="M73" s="17"/>
      <c r="N73" s="19" t="s">
        <v>217</v>
      </c>
      <c r="O73" s="19" t="s">
        <v>218</v>
      </c>
      <c r="P73" s="19" t="s">
        <v>144</v>
      </c>
      <c r="Q73" s="17"/>
      <c r="R73" s="19" t="s">
        <v>217</v>
      </c>
      <c r="S73" s="19" t="s">
        <v>218</v>
      </c>
      <c r="T73" s="19" t="s">
        <v>144</v>
      </c>
      <c r="V73" s="19" t="s">
        <v>217</v>
      </c>
      <c r="W73" s="19" t="s">
        <v>218</v>
      </c>
      <c r="X73" s="19" t="s">
        <v>144</v>
      </c>
    </row>
    <row r="74" spans="1:24" x14ac:dyDescent="0.2">
      <c r="A74" s="68" t="s">
        <v>348</v>
      </c>
      <c r="B74" s="69"/>
      <c r="C74" s="247"/>
      <c r="D74" s="24">
        <f>B74*C74</f>
        <v>0</v>
      </c>
      <c r="F74" s="69"/>
      <c r="G74" s="247"/>
      <c r="H74" s="24">
        <f t="shared" ref="H74:H80" si="60">F74*G74</f>
        <v>0</v>
      </c>
      <c r="J74" s="69"/>
      <c r="K74" s="247"/>
      <c r="L74" s="24">
        <f t="shared" ref="L74:L80" si="61">J74*K74</f>
        <v>0</v>
      </c>
      <c r="N74" s="69"/>
      <c r="O74" s="247"/>
      <c r="P74" s="24">
        <f t="shared" ref="P74:P80" si="62">N74*O74</f>
        <v>0</v>
      </c>
      <c r="R74" s="69"/>
      <c r="S74" s="247"/>
      <c r="T74" s="24">
        <f t="shared" ref="T74:T80" si="63">R74*S74</f>
        <v>0</v>
      </c>
      <c r="V74" s="69"/>
      <c r="W74" s="247"/>
      <c r="X74" s="24">
        <f t="shared" ref="X74:X80" si="64">V74*W74</f>
        <v>0</v>
      </c>
    </row>
    <row r="75" spans="1:24" x14ac:dyDescent="0.2">
      <c r="A75" s="68" t="s">
        <v>348</v>
      </c>
      <c r="B75" s="66"/>
      <c r="C75" s="248"/>
      <c r="D75" s="25">
        <f t="shared" ref="D75:D80" si="65">B75*C75</f>
        <v>0</v>
      </c>
      <c r="F75" s="66"/>
      <c r="G75" s="248"/>
      <c r="H75" s="25">
        <f t="shared" si="60"/>
        <v>0</v>
      </c>
      <c r="J75" s="66"/>
      <c r="K75" s="248"/>
      <c r="L75" s="25">
        <f t="shared" si="61"/>
        <v>0</v>
      </c>
      <c r="N75" s="66"/>
      <c r="O75" s="248"/>
      <c r="P75" s="25">
        <f t="shared" si="62"/>
        <v>0</v>
      </c>
      <c r="R75" s="66"/>
      <c r="S75" s="248"/>
      <c r="T75" s="25">
        <f t="shared" si="63"/>
        <v>0</v>
      </c>
      <c r="V75" s="66"/>
      <c r="W75" s="248"/>
      <c r="X75" s="25">
        <f t="shared" si="64"/>
        <v>0</v>
      </c>
    </row>
    <row r="76" spans="1:24" x14ac:dyDescent="0.2">
      <c r="A76" s="68" t="s">
        <v>348</v>
      </c>
      <c r="B76" s="66"/>
      <c r="C76" s="248"/>
      <c r="D76" s="25">
        <f t="shared" si="65"/>
        <v>0</v>
      </c>
      <c r="F76" s="66"/>
      <c r="G76" s="248"/>
      <c r="H76" s="25">
        <f t="shared" si="60"/>
        <v>0</v>
      </c>
      <c r="J76" s="66"/>
      <c r="K76" s="248"/>
      <c r="L76" s="25">
        <f t="shared" si="61"/>
        <v>0</v>
      </c>
      <c r="N76" s="66"/>
      <c r="O76" s="248"/>
      <c r="P76" s="25">
        <f t="shared" si="62"/>
        <v>0</v>
      </c>
      <c r="R76" s="66"/>
      <c r="S76" s="248"/>
      <c r="T76" s="25">
        <f t="shared" si="63"/>
        <v>0</v>
      </c>
      <c r="V76" s="66"/>
      <c r="W76" s="248"/>
      <c r="X76" s="25">
        <f t="shared" si="64"/>
        <v>0</v>
      </c>
    </row>
    <row r="77" spans="1:24" x14ac:dyDescent="0.2">
      <c r="A77" s="68" t="s">
        <v>348</v>
      </c>
      <c r="B77" s="66"/>
      <c r="C77" s="248"/>
      <c r="D77" s="25">
        <f t="shared" si="65"/>
        <v>0</v>
      </c>
      <c r="F77" s="66"/>
      <c r="G77" s="248"/>
      <c r="H77" s="25">
        <f t="shared" si="60"/>
        <v>0</v>
      </c>
      <c r="J77" s="66"/>
      <c r="K77" s="248"/>
      <c r="L77" s="25">
        <f t="shared" si="61"/>
        <v>0</v>
      </c>
      <c r="N77" s="66"/>
      <c r="O77" s="248"/>
      <c r="P77" s="25">
        <f t="shared" si="62"/>
        <v>0</v>
      </c>
      <c r="R77" s="66"/>
      <c r="S77" s="248"/>
      <c r="T77" s="25">
        <f t="shared" si="63"/>
        <v>0</v>
      </c>
      <c r="V77" s="66"/>
      <c r="W77" s="248"/>
      <c r="X77" s="25">
        <f t="shared" si="64"/>
        <v>0</v>
      </c>
    </row>
    <row r="78" spans="1:24" x14ac:dyDescent="0.2">
      <c r="A78" s="68" t="s">
        <v>348</v>
      </c>
      <c r="B78" s="66"/>
      <c r="C78" s="248"/>
      <c r="D78" s="25">
        <f t="shared" si="65"/>
        <v>0</v>
      </c>
      <c r="F78" s="66"/>
      <c r="G78" s="248"/>
      <c r="H78" s="25">
        <f t="shared" si="60"/>
        <v>0</v>
      </c>
      <c r="J78" s="66"/>
      <c r="K78" s="248"/>
      <c r="L78" s="25">
        <f t="shared" si="61"/>
        <v>0</v>
      </c>
      <c r="N78" s="66"/>
      <c r="O78" s="248"/>
      <c r="P78" s="25">
        <f t="shared" si="62"/>
        <v>0</v>
      </c>
      <c r="R78" s="66"/>
      <c r="S78" s="248"/>
      <c r="T78" s="25">
        <f t="shared" si="63"/>
        <v>0</v>
      </c>
      <c r="V78" s="66"/>
      <c r="W78" s="248"/>
      <c r="X78" s="25">
        <f t="shared" si="64"/>
        <v>0</v>
      </c>
    </row>
    <row r="79" spans="1:24" x14ac:dyDescent="0.2">
      <c r="A79" s="68" t="s">
        <v>348</v>
      </c>
      <c r="B79" s="66"/>
      <c r="C79" s="248"/>
      <c r="D79" s="25">
        <f t="shared" si="65"/>
        <v>0</v>
      </c>
      <c r="F79" s="66"/>
      <c r="G79" s="248"/>
      <c r="H79" s="25">
        <f t="shared" si="60"/>
        <v>0</v>
      </c>
      <c r="J79" s="66"/>
      <c r="K79" s="248"/>
      <c r="L79" s="25">
        <f t="shared" si="61"/>
        <v>0</v>
      </c>
      <c r="N79" s="66"/>
      <c r="O79" s="248"/>
      <c r="P79" s="25">
        <f t="shared" si="62"/>
        <v>0</v>
      </c>
      <c r="R79" s="66"/>
      <c r="S79" s="248"/>
      <c r="T79" s="25">
        <f t="shared" si="63"/>
        <v>0</v>
      </c>
      <c r="V79" s="66"/>
      <c r="W79" s="248"/>
      <c r="X79" s="25">
        <f t="shared" si="64"/>
        <v>0</v>
      </c>
    </row>
    <row r="80" spans="1:24" x14ac:dyDescent="0.2">
      <c r="A80" s="68" t="s">
        <v>348</v>
      </c>
      <c r="B80" s="67"/>
      <c r="C80" s="249"/>
      <c r="D80" s="30">
        <f t="shared" si="65"/>
        <v>0</v>
      </c>
      <c r="F80" s="67"/>
      <c r="G80" s="249"/>
      <c r="H80" s="30">
        <f t="shared" si="60"/>
        <v>0</v>
      </c>
      <c r="J80" s="67"/>
      <c r="K80" s="249"/>
      <c r="L80" s="30">
        <f t="shared" si="61"/>
        <v>0</v>
      </c>
      <c r="N80" s="67"/>
      <c r="O80" s="249"/>
      <c r="P80" s="30">
        <f t="shared" si="62"/>
        <v>0</v>
      </c>
      <c r="R80" s="67"/>
      <c r="S80" s="249"/>
      <c r="T80" s="30">
        <f t="shared" si="63"/>
        <v>0</v>
      </c>
      <c r="V80" s="67"/>
      <c r="W80" s="249"/>
      <c r="X80" s="30">
        <f t="shared" si="64"/>
        <v>0</v>
      </c>
    </row>
    <row r="81" spans="1:24" ht="15" x14ac:dyDescent="0.25">
      <c r="A81" s="6" t="s">
        <v>230</v>
      </c>
      <c r="B81" s="81">
        <f>SUM(B74:B80)</f>
        <v>0</v>
      </c>
      <c r="C81" s="79" t="s">
        <v>134</v>
      </c>
      <c r="D81" s="80">
        <f t="shared" ref="D81" si="66">SUM(D74:D80)</f>
        <v>0</v>
      </c>
      <c r="F81" s="81">
        <f>SUM(F74:F80)</f>
        <v>0</v>
      </c>
      <c r="G81" s="79" t="s">
        <v>134</v>
      </c>
      <c r="H81" s="80">
        <f t="shared" ref="H81" si="67">SUM(H74:H80)</f>
        <v>0</v>
      </c>
      <c r="J81" s="81">
        <f>SUM(J74:J80)</f>
        <v>0</v>
      </c>
      <c r="K81" s="79" t="s">
        <v>134</v>
      </c>
      <c r="L81" s="80">
        <f t="shared" ref="L81" si="68">SUM(L74:L80)</f>
        <v>0</v>
      </c>
      <c r="N81" s="81">
        <f>SUM(N74:N80)</f>
        <v>0</v>
      </c>
      <c r="O81" s="79" t="s">
        <v>134</v>
      </c>
      <c r="P81" s="80">
        <f t="shared" ref="P81" si="69">SUM(P74:P80)</f>
        <v>0</v>
      </c>
      <c r="R81" s="81">
        <f>SUM(R74:R80)</f>
        <v>0</v>
      </c>
      <c r="S81" s="79" t="s">
        <v>134</v>
      </c>
      <c r="T81" s="80">
        <f t="shared" ref="T81" si="70">SUM(T74:T80)</f>
        <v>0</v>
      </c>
      <c r="V81" s="81">
        <f>SUM(V74:V80)</f>
        <v>0</v>
      </c>
      <c r="W81" s="79" t="s">
        <v>134</v>
      </c>
      <c r="X81" s="80">
        <f t="shared" ref="X81" si="71">SUM(X74:X80)</f>
        <v>0</v>
      </c>
    </row>
    <row r="82" spans="1:24" x14ac:dyDescent="0.2">
      <c r="B82" s="11"/>
      <c r="D82" s="12"/>
      <c r="F82" s="11"/>
      <c r="H82" s="12"/>
      <c r="J82" s="11"/>
      <c r="L82" s="12"/>
      <c r="N82" s="11"/>
      <c r="P82" s="12"/>
      <c r="R82" s="11"/>
      <c r="T82" s="12"/>
      <c r="V82" s="11"/>
      <c r="X82" s="12"/>
    </row>
    <row r="83" spans="1:24" ht="15" x14ac:dyDescent="0.25">
      <c r="A83" s="14" t="s">
        <v>219</v>
      </c>
      <c r="B83" s="11"/>
      <c r="D83" s="12" t="s">
        <v>221</v>
      </c>
      <c r="F83" s="11"/>
      <c r="H83" s="12"/>
      <c r="J83" s="11"/>
      <c r="L83" s="12"/>
      <c r="N83" s="11"/>
      <c r="P83" s="12"/>
      <c r="R83" s="11"/>
      <c r="T83" s="12"/>
      <c r="V83" s="11"/>
      <c r="X83" s="12"/>
    </row>
    <row r="84" spans="1:24" ht="9" customHeight="1" x14ac:dyDescent="0.2">
      <c r="B84" s="11"/>
      <c r="D84" s="12"/>
      <c r="F84" s="11"/>
      <c r="H84" s="12"/>
      <c r="J84" s="11"/>
      <c r="L84" s="12"/>
      <c r="N84" s="11"/>
      <c r="P84" s="12"/>
      <c r="R84" s="11"/>
      <c r="T84" s="12"/>
      <c r="V84" s="11"/>
      <c r="X84" s="12"/>
    </row>
    <row r="85" spans="1:24" ht="30" x14ac:dyDescent="0.25">
      <c r="A85" s="10" t="s">
        <v>142</v>
      </c>
      <c r="B85" s="19" t="s">
        <v>217</v>
      </c>
      <c r="C85" s="19" t="s">
        <v>218</v>
      </c>
      <c r="D85" s="19" t="s">
        <v>144</v>
      </c>
      <c r="E85" s="17"/>
      <c r="F85" s="19" t="s">
        <v>217</v>
      </c>
      <c r="G85" s="19" t="s">
        <v>218</v>
      </c>
      <c r="H85" s="19" t="s">
        <v>144</v>
      </c>
      <c r="I85" s="17"/>
      <c r="J85" s="19" t="s">
        <v>217</v>
      </c>
      <c r="K85" s="19" t="s">
        <v>218</v>
      </c>
      <c r="L85" s="19" t="s">
        <v>144</v>
      </c>
      <c r="M85" s="17"/>
      <c r="N85" s="19" t="s">
        <v>217</v>
      </c>
      <c r="O85" s="19" t="s">
        <v>218</v>
      </c>
      <c r="P85" s="19" t="s">
        <v>144</v>
      </c>
      <c r="Q85" s="17"/>
      <c r="R85" s="19" t="s">
        <v>217</v>
      </c>
      <c r="S85" s="19" t="s">
        <v>218</v>
      </c>
      <c r="T85" s="19" t="s">
        <v>144</v>
      </c>
      <c r="V85" s="19" t="s">
        <v>217</v>
      </c>
      <c r="W85" s="19" t="s">
        <v>218</v>
      </c>
      <c r="X85" s="19" t="s">
        <v>144</v>
      </c>
    </row>
    <row r="86" spans="1:24" x14ac:dyDescent="0.2">
      <c r="A86" s="68" t="s">
        <v>348</v>
      </c>
      <c r="B86" s="71"/>
      <c r="C86" s="247"/>
      <c r="D86" s="24">
        <f>B86*C86</f>
        <v>0</v>
      </c>
      <c r="F86" s="71"/>
      <c r="G86" s="247"/>
      <c r="H86" s="24">
        <f>F86*G86</f>
        <v>0</v>
      </c>
      <c r="J86" s="71"/>
      <c r="K86" s="247"/>
      <c r="L86" s="24">
        <f>J86*K86</f>
        <v>0</v>
      </c>
      <c r="N86" s="71"/>
      <c r="O86" s="247"/>
      <c r="P86" s="24">
        <f>N86*O86</f>
        <v>0</v>
      </c>
      <c r="R86" s="71"/>
      <c r="S86" s="247"/>
      <c r="T86" s="24">
        <f>R86*S86</f>
        <v>0</v>
      </c>
      <c r="V86" s="71"/>
      <c r="W86" s="247"/>
      <c r="X86" s="24">
        <f>V86*W86</f>
        <v>0</v>
      </c>
    </row>
    <row r="87" spans="1:24" x14ac:dyDescent="0.2">
      <c r="A87" s="68" t="s">
        <v>348</v>
      </c>
      <c r="B87" s="72"/>
      <c r="C87" s="248"/>
      <c r="D87" s="25">
        <f t="shared" ref="D87:D92" si="72">B87*C87</f>
        <v>0</v>
      </c>
      <c r="F87" s="72"/>
      <c r="G87" s="248"/>
      <c r="H87" s="25">
        <f t="shared" ref="H87:H92" si="73">F87*G87</f>
        <v>0</v>
      </c>
      <c r="J87" s="72"/>
      <c r="K87" s="248"/>
      <c r="L87" s="25">
        <f t="shared" ref="L87:L92" si="74">J87*K87</f>
        <v>0</v>
      </c>
      <c r="N87" s="72"/>
      <c r="O87" s="248"/>
      <c r="P87" s="25">
        <f t="shared" ref="P87:P92" si="75">N87*O87</f>
        <v>0</v>
      </c>
      <c r="R87" s="72"/>
      <c r="S87" s="248"/>
      <c r="T87" s="25">
        <f t="shared" ref="T87:T92" si="76">R87*S87</f>
        <v>0</v>
      </c>
      <c r="V87" s="72"/>
      <c r="W87" s="248"/>
      <c r="X87" s="25">
        <f t="shared" ref="X87:X92" si="77">V87*W87</f>
        <v>0</v>
      </c>
    </row>
    <row r="88" spans="1:24" x14ac:dyDescent="0.2">
      <c r="A88" s="68" t="s">
        <v>348</v>
      </c>
      <c r="B88" s="72"/>
      <c r="C88" s="248"/>
      <c r="D88" s="25">
        <f t="shared" si="72"/>
        <v>0</v>
      </c>
      <c r="F88" s="72"/>
      <c r="G88" s="248"/>
      <c r="H88" s="25">
        <f t="shared" si="73"/>
        <v>0</v>
      </c>
      <c r="J88" s="72"/>
      <c r="K88" s="248"/>
      <c r="L88" s="25">
        <f t="shared" si="74"/>
        <v>0</v>
      </c>
      <c r="N88" s="72"/>
      <c r="O88" s="248"/>
      <c r="P88" s="25">
        <f t="shared" si="75"/>
        <v>0</v>
      </c>
      <c r="R88" s="72"/>
      <c r="S88" s="248"/>
      <c r="T88" s="25">
        <f t="shared" si="76"/>
        <v>0</v>
      </c>
      <c r="V88" s="72"/>
      <c r="W88" s="248"/>
      <c r="X88" s="25">
        <f t="shared" si="77"/>
        <v>0</v>
      </c>
    </row>
    <row r="89" spans="1:24" x14ac:dyDescent="0.2">
      <c r="A89" s="68" t="s">
        <v>348</v>
      </c>
      <c r="B89" s="72"/>
      <c r="C89" s="248"/>
      <c r="D89" s="25">
        <f t="shared" si="72"/>
        <v>0</v>
      </c>
      <c r="F89" s="72"/>
      <c r="G89" s="248"/>
      <c r="H89" s="25">
        <f t="shared" si="73"/>
        <v>0</v>
      </c>
      <c r="J89" s="72"/>
      <c r="K89" s="248"/>
      <c r="L89" s="25">
        <f t="shared" si="74"/>
        <v>0</v>
      </c>
      <c r="N89" s="72"/>
      <c r="O89" s="248"/>
      <c r="P89" s="25">
        <f t="shared" si="75"/>
        <v>0</v>
      </c>
      <c r="R89" s="72"/>
      <c r="S89" s="248"/>
      <c r="T89" s="25">
        <f t="shared" si="76"/>
        <v>0</v>
      </c>
      <c r="V89" s="72"/>
      <c r="W89" s="248"/>
      <c r="X89" s="25">
        <f t="shared" si="77"/>
        <v>0</v>
      </c>
    </row>
    <row r="90" spans="1:24" x14ac:dyDescent="0.2">
      <c r="A90" s="68" t="s">
        <v>348</v>
      </c>
      <c r="B90" s="72"/>
      <c r="C90" s="248"/>
      <c r="D90" s="25">
        <f t="shared" si="72"/>
        <v>0</v>
      </c>
      <c r="F90" s="72"/>
      <c r="G90" s="248"/>
      <c r="H90" s="25">
        <f t="shared" si="73"/>
        <v>0</v>
      </c>
      <c r="J90" s="72"/>
      <c r="K90" s="248"/>
      <c r="L90" s="25">
        <f t="shared" si="74"/>
        <v>0</v>
      </c>
      <c r="N90" s="72"/>
      <c r="O90" s="248"/>
      <c r="P90" s="25">
        <f t="shared" si="75"/>
        <v>0</v>
      </c>
      <c r="R90" s="72"/>
      <c r="S90" s="248"/>
      <c r="T90" s="25">
        <f t="shared" si="76"/>
        <v>0</v>
      </c>
      <c r="V90" s="72"/>
      <c r="W90" s="248"/>
      <c r="X90" s="25">
        <f t="shared" si="77"/>
        <v>0</v>
      </c>
    </row>
    <row r="91" spans="1:24" x14ac:dyDescent="0.2">
      <c r="A91" s="68" t="s">
        <v>348</v>
      </c>
      <c r="B91" s="72"/>
      <c r="C91" s="248"/>
      <c r="D91" s="25">
        <f t="shared" si="72"/>
        <v>0</v>
      </c>
      <c r="F91" s="72"/>
      <c r="G91" s="248"/>
      <c r="H91" s="25">
        <f t="shared" si="73"/>
        <v>0</v>
      </c>
      <c r="J91" s="72"/>
      <c r="K91" s="248"/>
      <c r="L91" s="25">
        <f t="shared" si="74"/>
        <v>0</v>
      </c>
      <c r="N91" s="72"/>
      <c r="O91" s="248"/>
      <c r="P91" s="25">
        <f t="shared" si="75"/>
        <v>0</v>
      </c>
      <c r="R91" s="72"/>
      <c r="S91" s="248"/>
      <c r="T91" s="25">
        <f t="shared" si="76"/>
        <v>0</v>
      </c>
      <c r="V91" s="72"/>
      <c r="W91" s="248"/>
      <c r="X91" s="25">
        <f t="shared" si="77"/>
        <v>0</v>
      </c>
    </row>
    <row r="92" spans="1:24" x14ac:dyDescent="0.2">
      <c r="A92" s="68" t="s">
        <v>348</v>
      </c>
      <c r="B92" s="77"/>
      <c r="C92" s="249"/>
      <c r="D92" s="30">
        <f t="shared" si="72"/>
        <v>0</v>
      </c>
      <c r="F92" s="77"/>
      <c r="G92" s="249"/>
      <c r="H92" s="30">
        <f t="shared" si="73"/>
        <v>0</v>
      </c>
      <c r="J92" s="77"/>
      <c r="K92" s="249"/>
      <c r="L92" s="30">
        <f t="shared" si="74"/>
        <v>0</v>
      </c>
      <c r="N92" s="77"/>
      <c r="O92" s="249"/>
      <c r="P92" s="30">
        <f t="shared" si="75"/>
        <v>0</v>
      </c>
      <c r="R92" s="77"/>
      <c r="S92" s="249"/>
      <c r="T92" s="30">
        <f t="shared" si="76"/>
        <v>0</v>
      </c>
      <c r="V92" s="77"/>
      <c r="W92" s="249"/>
      <c r="X92" s="30">
        <f t="shared" si="77"/>
        <v>0</v>
      </c>
    </row>
    <row r="93" spans="1:24" ht="15" x14ac:dyDescent="0.25">
      <c r="A93" s="6" t="s">
        <v>223</v>
      </c>
      <c r="B93" s="78">
        <f>SUM(B86:B92)</f>
        <v>0</v>
      </c>
      <c r="C93" s="79" t="s">
        <v>134</v>
      </c>
      <c r="D93" s="80">
        <f t="shared" ref="D93" si="78">SUM(D86:D92)</f>
        <v>0</v>
      </c>
      <c r="F93" s="78">
        <f>SUM(F86:F92)</f>
        <v>0</v>
      </c>
      <c r="G93" s="79" t="s">
        <v>134</v>
      </c>
      <c r="H93" s="80">
        <f t="shared" ref="H93" si="79">SUM(H86:H92)</f>
        <v>0</v>
      </c>
      <c r="J93" s="78">
        <f>SUM(J86:J92)</f>
        <v>0</v>
      </c>
      <c r="K93" s="79" t="s">
        <v>134</v>
      </c>
      <c r="L93" s="80">
        <f t="shared" ref="L93" si="80">SUM(L86:L92)</f>
        <v>0</v>
      </c>
      <c r="N93" s="78">
        <f>SUM(N86:N92)</f>
        <v>0</v>
      </c>
      <c r="O93" s="79" t="s">
        <v>134</v>
      </c>
      <c r="P93" s="80">
        <f t="shared" ref="P93" si="81">SUM(P86:P92)</f>
        <v>0</v>
      </c>
      <c r="R93" s="78">
        <f>SUM(R86:R92)</f>
        <v>0</v>
      </c>
      <c r="S93" s="79" t="s">
        <v>134</v>
      </c>
      <c r="T93" s="80">
        <f t="shared" ref="T93" si="82">SUM(T86:T92)</f>
        <v>0</v>
      </c>
      <c r="V93" s="78">
        <f>SUM(V86:V92)</f>
        <v>0</v>
      </c>
      <c r="W93" s="79" t="s">
        <v>134</v>
      </c>
      <c r="X93" s="80">
        <f t="shared" ref="X93" si="83">SUM(X86:X92)</f>
        <v>0</v>
      </c>
    </row>
    <row r="94" spans="1:24" x14ac:dyDescent="0.2">
      <c r="B94" s="75"/>
      <c r="C94" s="76"/>
      <c r="D94" s="76"/>
      <c r="F94" s="75"/>
      <c r="G94" s="76"/>
      <c r="H94" s="76"/>
      <c r="J94" s="75"/>
      <c r="K94" s="76"/>
      <c r="L94" s="76"/>
      <c r="O94" s="76"/>
      <c r="P94" s="76"/>
      <c r="R94" s="75"/>
      <c r="S94" s="76"/>
      <c r="T94" s="76"/>
      <c r="V94" s="75"/>
      <c r="W94" s="76"/>
      <c r="X94" s="76"/>
    </row>
    <row r="95" spans="1:24" x14ac:dyDescent="0.2">
      <c r="V95" s="4"/>
    </row>
    <row r="96" spans="1:24" s="10" customFormat="1" ht="15.75" thickBot="1" x14ac:dyDescent="0.3">
      <c r="A96" s="6" t="s">
        <v>220</v>
      </c>
      <c r="B96" s="18">
        <f>SUM(B81,B93)</f>
        <v>0</v>
      </c>
      <c r="C96" s="74" t="s">
        <v>134</v>
      </c>
      <c r="D96" s="15">
        <f t="shared" ref="D96" si="84">SUM(D81,D93)</f>
        <v>0</v>
      </c>
      <c r="F96" s="18">
        <f>SUM(F81,F93)</f>
        <v>0</v>
      </c>
      <c r="G96" s="74" t="s">
        <v>134</v>
      </c>
      <c r="H96" s="15">
        <f t="shared" ref="H96" si="85">SUM(H81,H93)</f>
        <v>0</v>
      </c>
      <c r="J96" s="18">
        <f>SUM(J81,J93)</f>
        <v>0</v>
      </c>
      <c r="K96" s="74" t="s">
        <v>134</v>
      </c>
      <c r="L96" s="15">
        <f t="shared" ref="L96" si="86">SUM(L81,L93)</f>
        <v>0</v>
      </c>
      <c r="N96" s="18">
        <f>SUM(N81,N93)</f>
        <v>0</v>
      </c>
      <c r="O96" s="74" t="s">
        <v>134</v>
      </c>
      <c r="P96" s="15">
        <f t="shared" ref="P96" si="87">SUM(P81,P93)</f>
        <v>0</v>
      </c>
      <c r="R96" s="18">
        <f>SUM(R81,R93)</f>
        <v>0</v>
      </c>
      <c r="S96" s="74" t="s">
        <v>134</v>
      </c>
      <c r="T96" s="15">
        <f t="shared" ref="T96" si="88">SUM(T81,T93)</f>
        <v>0</v>
      </c>
      <c r="V96" s="18">
        <f>SUM(V81,V93)</f>
        <v>0</v>
      </c>
      <c r="W96" s="74" t="s">
        <v>134</v>
      </c>
      <c r="X96" s="15">
        <f t="shared" ref="X96" si="89">SUM(X81,X93)</f>
        <v>0</v>
      </c>
    </row>
    <row r="97" ht="15" thickTop="1" x14ac:dyDescent="0.2"/>
  </sheetData>
  <sheetProtection algorithmName="SHA-512" hashValue="FQZBMx2LHCo9lOQP66bd+VaqMXqpMPFjcEF5XhnZVlo6sx3RNMgQFDeKfUeD4iS45w6zzhbs8U9YE5BQ9XRWww==" saltValue="jO9dOkUmAO4+ppCRLZV0jw==" spinCount="100000" sheet="1" objects="1" scenarios="1"/>
  <protectedRanges>
    <protectedRange sqref="V14:W20 R14:S20 N14:O20 J14:K20 F14:G20 A14:C20 A26:C32 F26:G32 J26:K32 N26:O32 R26:S32 V26:W32 V44:W50 R44:S50 N44:O50 J44:K50 F44:G50 A44:C50 A56:C62 F56:G62 J56:K62" name="Operating and Capital Expenditures"/>
  </protectedRanges>
  <mergeCells count="10">
    <mergeCell ref="V9:X9"/>
    <mergeCell ref="D3:M3"/>
    <mergeCell ref="D4:M4"/>
    <mergeCell ref="D2:M2"/>
    <mergeCell ref="N9:P9"/>
    <mergeCell ref="R9:T9"/>
    <mergeCell ref="B9:D9"/>
    <mergeCell ref="F9:H9"/>
    <mergeCell ref="J9:L9"/>
    <mergeCell ref="G7:M7"/>
  </mergeCells>
  <pageMargins left="0.2" right="0.2" top="0.5" bottom="0.5" header="0.3" footer="0.3"/>
  <pageSetup scale="47" orientation="portrait" horizontalDpi="1200" verticalDpi="1200" r:id="rId1"/>
  <headerFooter>
    <oddFooter>&amp;L&amp;"Source Sans Pro,Regular"&amp;10Virginia Opioid Abatement Authority
Revised Date: 03/19/2024&amp;R&amp;"Source Sans Pro,Regular"&amp;10Page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96DC5-D542-4D07-B4A4-2FFBE6C4F829}">
  <dimension ref="A1:A68"/>
  <sheetViews>
    <sheetView topLeftCell="A28" workbookViewId="0">
      <selection activeCell="G55" sqref="G55"/>
    </sheetView>
  </sheetViews>
  <sheetFormatPr defaultColWidth="8.85546875" defaultRowHeight="15" x14ac:dyDescent="0.25"/>
  <cols>
    <col min="1" max="1" width="84" bestFit="1" customWidth="1"/>
  </cols>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row r="42" spans="1:1" x14ac:dyDescent="0.25">
      <c r="A42" t="s">
        <v>188</v>
      </c>
    </row>
    <row r="43" spans="1:1" x14ac:dyDescent="0.25">
      <c r="A43" t="s">
        <v>189</v>
      </c>
    </row>
    <row r="44" spans="1:1" x14ac:dyDescent="0.25">
      <c r="A44" t="s">
        <v>190</v>
      </c>
    </row>
    <row r="45" spans="1:1" x14ac:dyDescent="0.25">
      <c r="A45" t="s">
        <v>191</v>
      </c>
    </row>
    <row r="46" spans="1:1" x14ac:dyDescent="0.25">
      <c r="A46" t="s">
        <v>192</v>
      </c>
    </row>
    <row r="47" spans="1:1" x14ac:dyDescent="0.25">
      <c r="A47" t="s">
        <v>193</v>
      </c>
    </row>
    <row r="48" spans="1:1" x14ac:dyDescent="0.25">
      <c r="A48" t="s">
        <v>194</v>
      </c>
    </row>
    <row r="49" spans="1:1" x14ac:dyDescent="0.25">
      <c r="A49" t="s">
        <v>195</v>
      </c>
    </row>
    <row r="50" spans="1:1" x14ac:dyDescent="0.25">
      <c r="A50" t="s">
        <v>196</v>
      </c>
    </row>
    <row r="51" spans="1:1" x14ac:dyDescent="0.25">
      <c r="A51" t="s">
        <v>197</v>
      </c>
    </row>
    <row r="52" spans="1:1" x14ac:dyDescent="0.25">
      <c r="A52" t="s">
        <v>198</v>
      </c>
    </row>
    <row r="53" spans="1:1" x14ac:dyDescent="0.25">
      <c r="A53" t="s">
        <v>199</v>
      </c>
    </row>
    <row r="54" spans="1:1" x14ac:dyDescent="0.25">
      <c r="A54" t="s">
        <v>200</v>
      </c>
    </row>
    <row r="55" spans="1:1" x14ac:dyDescent="0.25">
      <c r="A55" t="s">
        <v>201</v>
      </c>
    </row>
    <row r="56" spans="1:1" x14ac:dyDescent="0.25">
      <c r="A56" t="s">
        <v>202</v>
      </c>
    </row>
    <row r="57" spans="1:1" x14ac:dyDescent="0.25">
      <c r="A57" t="s">
        <v>203</v>
      </c>
    </row>
    <row r="58" spans="1:1" x14ac:dyDescent="0.25">
      <c r="A58" t="s">
        <v>204</v>
      </c>
    </row>
    <row r="59" spans="1:1" x14ac:dyDescent="0.25">
      <c r="A59" t="s">
        <v>205</v>
      </c>
    </row>
    <row r="60" spans="1:1" x14ac:dyDescent="0.25">
      <c r="A60" t="s">
        <v>206</v>
      </c>
    </row>
    <row r="61" spans="1:1" x14ac:dyDescent="0.25">
      <c r="A61" t="s">
        <v>207</v>
      </c>
    </row>
    <row r="62" spans="1:1" x14ac:dyDescent="0.25">
      <c r="A62" t="s">
        <v>208</v>
      </c>
    </row>
    <row r="63" spans="1:1" x14ac:dyDescent="0.25">
      <c r="A63" t="s">
        <v>209</v>
      </c>
    </row>
    <row r="64" spans="1:1" x14ac:dyDescent="0.25">
      <c r="A64" t="s">
        <v>210</v>
      </c>
    </row>
    <row r="65" spans="1:1" x14ac:dyDescent="0.25">
      <c r="A65" t="s">
        <v>211</v>
      </c>
    </row>
    <row r="66" spans="1:1" x14ac:dyDescent="0.25">
      <c r="A66" t="s">
        <v>212</v>
      </c>
    </row>
    <row r="67" spans="1:1" x14ac:dyDescent="0.25">
      <c r="A67" t="s">
        <v>213</v>
      </c>
    </row>
    <row r="68" spans="1:1" x14ac:dyDescent="0.25">
      <c r="A68"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26D8-639D-472B-8529-1B8BCE664A5B}">
  <dimension ref="A1:A134"/>
  <sheetViews>
    <sheetView topLeftCell="A101" workbookViewId="0">
      <selection activeCell="A2" sqref="A2"/>
    </sheetView>
  </sheetViews>
  <sheetFormatPr defaultColWidth="8.85546875" defaultRowHeight="15" x14ac:dyDescent="0.25"/>
  <cols>
    <col min="1" max="1" width="22.42578125" bestFit="1" customWidth="1"/>
  </cols>
  <sheetData>
    <row r="1" spans="1:1" ht="15.75" x14ac:dyDescent="0.25">
      <c r="A1" s="1" t="s">
        <v>238</v>
      </c>
    </row>
    <row r="2" spans="1:1" ht="15.75" x14ac:dyDescent="0.25">
      <c r="A2" s="1" t="s">
        <v>1</v>
      </c>
    </row>
    <row r="3" spans="1:1" ht="15.75" x14ac:dyDescent="0.25">
      <c r="A3" s="2" t="s">
        <v>2</v>
      </c>
    </row>
    <row r="4" spans="1:1" ht="15.75" x14ac:dyDescent="0.25">
      <c r="A4" s="1" t="s">
        <v>3</v>
      </c>
    </row>
    <row r="5" spans="1:1" ht="15.75" x14ac:dyDescent="0.25">
      <c r="A5" s="2" t="s">
        <v>4</v>
      </c>
    </row>
    <row r="6" spans="1:1" ht="15.75" x14ac:dyDescent="0.25">
      <c r="A6" s="1" t="s">
        <v>5</v>
      </c>
    </row>
    <row r="7" spans="1:1" ht="15.75" x14ac:dyDescent="0.25">
      <c r="A7" s="2" t="s">
        <v>6</v>
      </c>
    </row>
    <row r="8" spans="1:1" ht="15.75" x14ac:dyDescent="0.25">
      <c r="A8" s="1" t="s">
        <v>7</v>
      </c>
    </row>
    <row r="9" spans="1:1" ht="15.75" x14ac:dyDescent="0.25">
      <c r="A9" s="2" t="s">
        <v>8</v>
      </c>
    </row>
    <row r="10" spans="1:1" ht="15.75" x14ac:dyDescent="0.25">
      <c r="A10" s="1" t="s">
        <v>9</v>
      </c>
    </row>
    <row r="11" spans="1:1" ht="15.75" x14ac:dyDescent="0.25">
      <c r="A11" s="2" t="s">
        <v>10</v>
      </c>
    </row>
    <row r="12" spans="1:1" ht="15.75" x14ac:dyDescent="0.25">
      <c r="A12" s="1" t="s">
        <v>11</v>
      </c>
    </row>
    <row r="13" spans="1:1" ht="15.75" x14ac:dyDescent="0.25">
      <c r="A13" s="2" t="s">
        <v>12</v>
      </c>
    </row>
    <row r="14" spans="1:1" ht="15.75" x14ac:dyDescent="0.25">
      <c r="A14" s="1" t="s">
        <v>13</v>
      </c>
    </row>
    <row r="15" spans="1:1" ht="15.75" x14ac:dyDescent="0.25">
      <c r="A15" s="2" t="s">
        <v>14</v>
      </c>
    </row>
    <row r="16" spans="1:1" ht="15.75" x14ac:dyDescent="0.25">
      <c r="A16" s="1" t="s">
        <v>15</v>
      </c>
    </row>
    <row r="17" spans="1:1" ht="15.75" x14ac:dyDescent="0.25">
      <c r="A17" s="2" t="s">
        <v>16</v>
      </c>
    </row>
    <row r="18" spans="1:1" ht="15.75" x14ac:dyDescent="0.25">
      <c r="A18" s="1" t="s">
        <v>17</v>
      </c>
    </row>
    <row r="19" spans="1:1" ht="15.75" x14ac:dyDescent="0.25">
      <c r="A19" s="2" t="s">
        <v>18</v>
      </c>
    </row>
    <row r="20" spans="1:1" ht="15.75" x14ac:dyDescent="0.25">
      <c r="A20" s="1" t="s">
        <v>19</v>
      </c>
    </row>
    <row r="21" spans="1:1" ht="15.75" x14ac:dyDescent="0.25">
      <c r="A21" s="1" t="s">
        <v>20</v>
      </c>
    </row>
    <row r="22" spans="1:1" ht="15.75" x14ac:dyDescent="0.25">
      <c r="A22" s="1" t="s">
        <v>21</v>
      </c>
    </row>
    <row r="23" spans="1:1" ht="15.75" x14ac:dyDescent="0.25">
      <c r="A23" s="1" t="s">
        <v>22</v>
      </c>
    </row>
    <row r="24" spans="1:1" ht="15.75" x14ac:dyDescent="0.25">
      <c r="A24" s="1" t="s">
        <v>23</v>
      </c>
    </row>
    <row r="25" spans="1:1" ht="15.75" x14ac:dyDescent="0.25">
      <c r="A25" s="1" t="s">
        <v>24</v>
      </c>
    </row>
    <row r="26" spans="1:1" ht="15.75" x14ac:dyDescent="0.25">
      <c r="A26" s="1" t="s">
        <v>25</v>
      </c>
    </row>
    <row r="27" spans="1:1" ht="15.75" x14ac:dyDescent="0.25">
      <c r="A27" s="1" t="s">
        <v>26</v>
      </c>
    </row>
    <row r="28" spans="1:1" ht="15.75" x14ac:dyDescent="0.25">
      <c r="A28" s="1" t="s">
        <v>27</v>
      </c>
    </row>
    <row r="29" spans="1:1" ht="15.75" x14ac:dyDescent="0.25">
      <c r="A29" s="1" t="s">
        <v>28</v>
      </c>
    </row>
    <row r="30" spans="1:1" ht="15.75" x14ac:dyDescent="0.25">
      <c r="A30" s="1" t="s">
        <v>29</v>
      </c>
    </row>
    <row r="31" spans="1:1" ht="15.75" x14ac:dyDescent="0.25">
      <c r="A31" s="1" t="s">
        <v>30</v>
      </c>
    </row>
    <row r="32" spans="1:1" ht="15.75" x14ac:dyDescent="0.25">
      <c r="A32" s="1" t="s">
        <v>31</v>
      </c>
    </row>
    <row r="33" spans="1:1" ht="15.75" x14ac:dyDescent="0.25">
      <c r="A33" s="1" t="s">
        <v>32</v>
      </c>
    </row>
    <row r="34" spans="1:1" ht="15.75" x14ac:dyDescent="0.25">
      <c r="A34" s="1" t="s">
        <v>33</v>
      </c>
    </row>
    <row r="35" spans="1:1" ht="15.75" x14ac:dyDescent="0.25">
      <c r="A35" s="1" t="s">
        <v>34</v>
      </c>
    </row>
    <row r="36" spans="1:1" ht="15.75" x14ac:dyDescent="0.25">
      <c r="A36" s="1" t="s">
        <v>35</v>
      </c>
    </row>
    <row r="37" spans="1:1" ht="15.75" x14ac:dyDescent="0.25">
      <c r="A37" s="1" t="s">
        <v>36</v>
      </c>
    </row>
    <row r="38" spans="1:1" ht="15.75" x14ac:dyDescent="0.25">
      <c r="A38" s="1" t="s">
        <v>37</v>
      </c>
    </row>
    <row r="39" spans="1:1" ht="15.75" x14ac:dyDescent="0.25">
      <c r="A39" s="1" t="s">
        <v>38</v>
      </c>
    </row>
    <row r="40" spans="1:1" ht="15.75" x14ac:dyDescent="0.25">
      <c r="A40" s="1" t="s">
        <v>39</v>
      </c>
    </row>
    <row r="41" spans="1:1" ht="15.75" x14ac:dyDescent="0.25">
      <c r="A41" s="1" t="s">
        <v>40</v>
      </c>
    </row>
    <row r="42" spans="1:1" ht="15.75" x14ac:dyDescent="0.25">
      <c r="A42" s="1" t="s">
        <v>41</v>
      </c>
    </row>
    <row r="43" spans="1:1" ht="15.75" x14ac:dyDescent="0.25">
      <c r="A43" s="1" t="s">
        <v>42</v>
      </c>
    </row>
    <row r="44" spans="1:1" ht="15.75" x14ac:dyDescent="0.25">
      <c r="A44" s="1" t="s">
        <v>43</v>
      </c>
    </row>
    <row r="45" spans="1:1" ht="15.75" x14ac:dyDescent="0.25">
      <c r="A45" s="1" t="s">
        <v>44</v>
      </c>
    </row>
    <row r="46" spans="1:1" ht="15.75" x14ac:dyDescent="0.25">
      <c r="A46" s="1" t="s">
        <v>45</v>
      </c>
    </row>
    <row r="47" spans="1:1" ht="15.75" x14ac:dyDescent="0.25">
      <c r="A47" s="1" t="s">
        <v>46</v>
      </c>
    </row>
    <row r="48" spans="1:1" ht="15.75" x14ac:dyDescent="0.25">
      <c r="A48" s="1" t="s">
        <v>47</v>
      </c>
    </row>
    <row r="49" spans="1:1" ht="15.75" x14ac:dyDescent="0.25">
      <c r="A49" s="1" t="s">
        <v>48</v>
      </c>
    </row>
    <row r="50" spans="1:1" ht="15.75" x14ac:dyDescent="0.25">
      <c r="A50" s="1" t="s">
        <v>49</v>
      </c>
    </row>
    <row r="51" spans="1:1" ht="15.75" x14ac:dyDescent="0.25">
      <c r="A51" s="1" t="s">
        <v>50</v>
      </c>
    </row>
    <row r="52" spans="1:1" ht="15.75" x14ac:dyDescent="0.25">
      <c r="A52" s="1" t="s">
        <v>51</v>
      </c>
    </row>
    <row r="53" spans="1:1" ht="15.75" x14ac:dyDescent="0.25">
      <c r="A53" s="1" t="s">
        <v>52</v>
      </c>
    </row>
    <row r="54" spans="1:1" ht="15.75" x14ac:dyDescent="0.25">
      <c r="A54" s="1" t="s">
        <v>53</v>
      </c>
    </row>
    <row r="55" spans="1:1" ht="15.75" x14ac:dyDescent="0.25">
      <c r="A55" s="1" t="s">
        <v>54</v>
      </c>
    </row>
    <row r="56" spans="1:1" ht="15.75" x14ac:dyDescent="0.25">
      <c r="A56" s="1" t="s">
        <v>55</v>
      </c>
    </row>
    <row r="57" spans="1:1" ht="15.75" x14ac:dyDescent="0.25">
      <c r="A57" s="1" t="s">
        <v>56</v>
      </c>
    </row>
    <row r="58" spans="1:1" ht="15.75" x14ac:dyDescent="0.25">
      <c r="A58" s="1" t="s">
        <v>57</v>
      </c>
    </row>
    <row r="59" spans="1:1" ht="15.75" x14ac:dyDescent="0.25">
      <c r="A59" s="1" t="s">
        <v>58</v>
      </c>
    </row>
    <row r="60" spans="1:1" ht="15.75" x14ac:dyDescent="0.25">
      <c r="A60" s="1" t="s">
        <v>59</v>
      </c>
    </row>
    <row r="61" spans="1:1" ht="15.75" x14ac:dyDescent="0.25">
      <c r="A61" s="1" t="s">
        <v>60</v>
      </c>
    </row>
    <row r="62" spans="1:1" ht="15.75" x14ac:dyDescent="0.25">
      <c r="A62" s="1" t="s">
        <v>61</v>
      </c>
    </row>
    <row r="63" spans="1:1" ht="15.75" x14ac:dyDescent="0.25">
      <c r="A63" s="1" t="s">
        <v>62</v>
      </c>
    </row>
    <row r="64" spans="1:1" ht="15.75" x14ac:dyDescent="0.25">
      <c r="A64" s="1" t="s">
        <v>63</v>
      </c>
    </row>
    <row r="65" spans="1:1" ht="15.75" x14ac:dyDescent="0.25">
      <c r="A65" s="1" t="s">
        <v>64</v>
      </c>
    </row>
    <row r="66" spans="1:1" ht="15.75" x14ac:dyDescent="0.25">
      <c r="A66" s="1" t="s">
        <v>65</v>
      </c>
    </row>
    <row r="67" spans="1:1" ht="15.75" x14ac:dyDescent="0.25">
      <c r="A67" s="1" t="s">
        <v>66</v>
      </c>
    </row>
    <row r="68" spans="1:1" ht="15.75" x14ac:dyDescent="0.25">
      <c r="A68" s="1" t="s">
        <v>67</v>
      </c>
    </row>
    <row r="69" spans="1:1" ht="15.75" x14ac:dyDescent="0.25">
      <c r="A69" s="1" t="s">
        <v>68</v>
      </c>
    </row>
    <row r="70" spans="1:1" ht="15.75" x14ac:dyDescent="0.25">
      <c r="A70" s="1" t="s">
        <v>69</v>
      </c>
    </row>
    <row r="71" spans="1:1" ht="15.75" x14ac:dyDescent="0.25">
      <c r="A71" s="1" t="s">
        <v>70</v>
      </c>
    </row>
    <row r="72" spans="1:1" ht="15.75" x14ac:dyDescent="0.25">
      <c r="A72" s="1" t="s">
        <v>71</v>
      </c>
    </row>
    <row r="73" spans="1:1" ht="15.75" x14ac:dyDescent="0.25">
      <c r="A73" s="1" t="s">
        <v>72</v>
      </c>
    </row>
    <row r="74" spans="1:1" ht="15.75" x14ac:dyDescent="0.25">
      <c r="A74" s="1" t="s">
        <v>73</v>
      </c>
    </row>
    <row r="75" spans="1:1" ht="15.75" x14ac:dyDescent="0.25">
      <c r="A75" s="1" t="s">
        <v>74</v>
      </c>
    </row>
    <row r="76" spans="1:1" ht="15.75" x14ac:dyDescent="0.25">
      <c r="A76" s="1" t="s">
        <v>75</v>
      </c>
    </row>
    <row r="77" spans="1:1" ht="15.75" x14ac:dyDescent="0.25">
      <c r="A77" s="1" t="s">
        <v>76</v>
      </c>
    </row>
    <row r="78" spans="1:1" ht="15.75" x14ac:dyDescent="0.25">
      <c r="A78" s="1" t="s">
        <v>77</v>
      </c>
    </row>
    <row r="79" spans="1:1" ht="15.75" x14ac:dyDescent="0.25">
      <c r="A79" s="1" t="s">
        <v>78</v>
      </c>
    </row>
    <row r="80" spans="1:1" ht="15.75" x14ac:dyDescent="0.25">
      <c r="A80" s="1" t="s">
        <v>79</v>
      </c>
    </row>
    <row r="81" spans="1:1" ht="15.75" x14ac:dyDescent="0.25">
      <c r="A81" s="1" t="s">
        <v>80</v>
      </c>
    </row>
    <row r="82" spans="1:1" ht="15.75" x14ac:dyDescent="0.25">
      <c r="A82" s="1" t="s">
        <v>81</v>
      </c>
    </row>
    <row r="83" spans="1:1" ht="15.75" x14ac:dyDescent="0.25">
      <c r="A83" s="1" t="s">
        <v>82</v>
      </c>
    </row>
    <row r="84" spans="1:1" ht="15.75" x14ac:dyDescent="0.25">
      <c r="A84" s="1" t="s">
        <v>83</v>
      </c>
    </row>
    <row r="85" spans="1:1" ht="15.75" x14ac:dyDescent="0.25">
      <c r="A85" s="1" t="s">
        <v>84</v>
      </c>
    </row>
    <row r="86" spans="1:1" ht="15.75" x14ac:dyDescent="0.25">
      <c r="A86" s="1" t="s">
        <v>85</v>
      </c>
    </row>
    <row r="87" spans="1:1" ht="15.75" x14ac:dyDescent="0.25">
      <c r="A87" s="1" t="s">
        <v>86</v>
      </c>
    </row>
    <row r="88" spans="1:1" ht="15.75" x14ac:dyDescent="0.25">
      <c r="A88" s="1" t="s">
        <v>87</v>
      </c>
    </row>
    <row r="89" spans="1:1" ht="15.75" x14ac:dyDescent="0.25">
      <c r="A89" s="1" t="s">
        <v>88</v>
      </c>
    </row>
    <row r="90" spans="1:1" ht="15.75" x14ac:dyDescent="0.25">
      <c r="A90" s="1" t="s">
        <v>89</v>
      </c>
    </row>
    <row r="91" spans="1:1" ht="15.75" x14ac:dyDescent="0.25">
      <c r="A91" s="1" t="s">
        <v>90</v>
      </c>
    </row>
    <row r="92" spans="1:1" ht="15.75" x14ac:dyDescent="0.25">
      <c r="A92" s="1" t="s">
        <v>91</v>
      </c>
    </row>
    <row r="93" spans="1:1" ht="15.75" x14ac:dyDescent="0.25">
      <c r="A93" s="1" t="s">
        <v>92</v>
      </c>
    </row>
    <row r="94" spans="1:1" ht="15.75" x14ac:dyDescent="0.25">
      <c r="A94" s="1" t="s">
        <v>93</v>
      </c>
    </row>
    <row r="95" spans="1:1" ht="15.75" x14ac:dyDescent="0.25">
      <c r="A95" s="1" t="s">
        <v>94</v>
      </c>
    </row>
    <row r="96" spans="1:1" ht="15.75" x14ac:dyDescent="0.25">
      <c r="A96" s="1" t="s">
        <v>95</v>
      </c>
    </row>
    <row r="97" spans="1:1" ht="15.75" x14ac:dyDescent="0.25">
      <c r="A97" s="1" t="s">
        <v>96</v>
      </c>
    </row>
    <row r="98" spans="1:1" ht="15.75" x14ac:dyDescent="0.25">
      <c r="A98" s="1" t="s">
        <v>97</v>
      </c>
    </row>
    <row r="99" spans="1:1" ht="15.75" x14ac:dyDescent="0.25">
      <c r="A99" s="1" t="s">
        <v>98</v>
      </c>
    </row>
    <row r="100" spans="1:1" ht="15.75" x14ac:dyDescent="0.25">
      <c r="A100" s="1" t="s">
        <v>99</v>
      </c>
    </row>
    <row r="101" spans="1:1" ht="15.75" x14ac:dyDescent="0.25">
      <c r="A101" s="1" t="s">
        <v>100</v>
      </c>
    </row>
    <row r="102" spans="1:1" ht="15.75" x14ac:dyDescent="0.25">
      <c r="A102" s="1" t="s">
        <v>101</v>
      </c>
    </row>
    <row r="103" spans="1:1" ht="15.75" x14ac:dyDescent="0.25">
      <c r="A103" s="1" t="s">
        <v>102</v>
      </c>
    </row>
    <row r="104" spans="1:1" ht="15.75" x14ac:dyDescent="0.25">
      <c r="A104" s="1" t="s">
        <v>103</v>
      </c>
    </row>
    <row r="105" spans="1:1" ht="15.75" x14ac:dyDescent="0.25">
      <c r="A105" s="1" t="s">
        <v>104</v>
      </c>
    </row>
    <row r="106" spans="1:1" ht="15.75" x14ac:dyDescent="0.25">
      <c r="A106" s="1" t="s">
        <v>105</v>
      </c>
    </row>
    <row r="107" spans="1:1" ht="15.75" x14ac:dyDescent="0.25">
      <c r="A107" s="1" t="s">
        <v>106</v>
      </c>
    </row>
    <row r="108" spans="1:1" ht="15.75" x14ac:dyDescent="0.25">
      <c r="A108" s="1" t="s">
        <v>107</v>
      </c>
    </row>
    <row r="109" spans="1:1" ht="15.75" x14ac:dyDescent="0.25">
      <c r="A109" s="1" t="s">
        <v>108</v>
      </c>
    </row>
    <row r="110" spans="1:1" ht="15.75" x14ac:dyDescent="0.25">
      <c r="A110" s="1" t="s">
        <v>109</v>
      </c>
    </row>
    <row r="111" spans="1:1" ht="15.75" x14ac:dyDescent="0.25">
      <c r="A111" s="1" t="s">
        <v>110</v>
      </c>
    </row>
    <row r="112" spans="1:1" ht="15.75" x14ac:dyDescent="0.25">
      <c r="A112" s="1" t="s">
        <v>111</v>
      </c>
    </row>
    <row r="113" spans="1:1" ht="15.75" x14ac:dyDescent="0.25">
      <c r="A113" s="1" t="s">
        <v>112</v>
      </c>
    </row>
    <row r="114" spans="1:1" ht="15.75" x14ac:dyDescent="0.25">
      <c r="A114" s="1" t="s">
        <v>113</v>
      </c>
    </row>
    <row r="115" spans="1:1" ht="15.75" x14ac:dyDescent="0.25">
      <c r="A115" s="1" t="s">
        <v>114</v>
      </c>
    </row>
    <row r="116" spans="1:1" ht="15.75" x14ac:dyDescent="0.25">
      <c r="A116" s="1" t="s">
        <v>115</v>
      </c>
    </row>
    <row r="117" spans="1:1" ht="15.75" x14ac:dyDescent="0.25">
      <c r="A117" s="1" t="s">
        <v>116</v>
      </c>
    </row>
    <row r="118" spans="1:1" ht="15.75" x14ac:dyDescent="0.25">
      <c r="A118" s="1" t="s">
        <v>117</v>
      </c>
    </row>
    <row r="119" spans="1:1" ht="15.75" x14ac:dyDescent="0.25">
      <c r="A119" s="1" t="s">
        <v>118</v>
      </c>
    </row>
    <row r="120" spans="1:1" ht="15.75" x14ac:dyDescent="0.25">
      <c r="A120" s="1" t="s">
        <v>119</v>
      </c>
    </row>
    <row r="121" spans="1:1" ht="15.75" x14ac:dyDescent="0.25">
      <c r="A121" s="1" t="s">
        <v>120</v>
      </c>
    </row>
    <row r="122" spans="1:1" ht="15.75" x14ac:dyDescent="0.25">
      <c r="A122" s="1" t="s">
        <v>121</v>
      </c>
    </row>
    <row r="123" spans="1:1" ht="15.75" x14ac:dyDescent="0.25">
      <c r="A123" s="1" t="s">
        <v>122</v>
      </c>
    </row>
    <row r="124" spans="1:1" ht="15.75" x14ac:dyDescent="0.25">
      <c r="A124" s="1" t="s">
        <v>123</v>
      </c>
    </row>
    <row r="125" spans="1:1" ht="15.75" x14ac:dyDescent="0.25">
      <c r="A125" s="1" t="s">
        <v>124</v>
      </c>
    </row>
    <row r="126" spans="1:1" ht="15.75" x14ac:dyDescent="0.25">
      <c r="A126" s="1" t="s">
        <v>125</v>
      </c>
    </row>
    <row r="127" spans="1:1" ht="15.75" x14ac:dyDescent="0.25">
      <c r="A127" s="1" t="s">
        <v>126</v>
      </c>
    </row>
    <row r="128" spans="1:1" ht="15.75" x14ac:dyDescent="0.25">
      <c r="A128" s="1" t="s">
        <v>127</v>
      </c>
    </row>
    <row r="129" spans="1:1" ht="15.75" x14ac:dyDescent="0.25">
      <c r="A129" s="1" t="s">
        <v>128</v>
      </c>
    </row>
    <row r="130" spans="1:1" ht="15.75" x14ac:dyDescent="0.25">
      <c r="A130" s="1" t="s">
        <v>129</v>
      </c>
    </row>
    <row r="131" spans="1:1" ht="15.75" x14ac:dyDescent="0.25">
      <c r="A131" s="1" t="s">
        <v>130</v>
      </c>
    </row>
    <row r="132" spans="1:1" ht="15.75" x14ac:dyDescent="0.25">
      <c r="A132" s="1" t="s">
        <v>131</v>
      </c>
    </row>
    <row r="133" spans="1:1" ht="15.75" x14ac:dyDescent="0.25">
      <c r="A133" s="1" t="s">
        <v>132</v>
      </c>
    </row>
    <row r="134" spans="1:1" ht="15.75" x14ac:dyDescent="0.25">
      <c r="A134" s="1" t="s">
        <v>133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4e78f1-e745-4d3d-baf9-5d7f88672421" xsi:nil="true"/>
    <lcf76f155ced4ddcb4097134ff3c332f xmlns="b26ac8a2-39d3-4c6c-a658-78bf8e69017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72CC5C0F29B64BA0034D38BEF06779" ma:contentTypeVersion="15" ma:contentTypeDescription="Create a new document." ma:contentTypeScope="" ma:versionID="4c6e31f06e2fd548d3d770dc54431bb6">
  <xsd:schema xmlns:xsd="http://www.w3.org/2001/XMLSchema" xmlns:xs="http://www.w3.org/2001/XMLSchema" xmlns:p="http://schemas.microsoft.com/office/2006/metadata/properties" xmlns:ns2="b26ac8a2-39d3-4c6c-a658-78bf8e690172" xmlns:ns3="9e4e78f1-e745-4d3d-baf9-5d7f88672421" targetNamespace="http://schemas.microsoft.com/office/2006/metadata/properties" ma:root="true" ma:fieldsID="fe745b379d3540e746aff9f946c85ce3" ns2:_="" ns3:_="">
    <xsd:import namespace="b26ac8a2-39d3-4c6c-a658-78bf8e690172"/>
    <xsd:import namespace="9e4e78f1-e745-4d3d-baf9-5d7f88672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ac8a2-39d3-4c6c-a658-78bf8e6901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10c5c75-cea6-455f-a63d-64ba3e3f964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4e78f1-e745-4d3d-baf9-5d7f8867242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c08e3ce-c4be-48e7-b228-69a7fd1d1a11}" ma:internalName="TaxCatchAll" ma:showField="CatchAllData" ma:web="9e4e78f1-e745-4d3d-baf9-5d7f8867242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1239D-0D87-4C91-BF5E-5807A6D18511}">
  <ds:schemaRefs>
    <ds:schemaRef ds:uri="http://schemas.microsoft.com/office/2006/metadata/properties"/>
    <ds:schemaRef ds:uri="http://schemas.microsoft.com/office/infopath/2007/PartnerControls"/>
    <ds:schemaRef ds:uri="9e4e78f1-e745-4d3d-baf9-5d7f88672421"/>
    <ds:schemaRef ds:uri="b26ac8a2-39d3-4c6c-a658-78bf8e690172"/>
  </ds:schemaRefs>
</ds:datastoreItem>
</file>

<file path=customXml/itemProps2.xml><?xml version="1.0" encoding="utf-8"?>
<ds:datastoreItem xmlns:ds="http://schemas.openxmlformats.org/officeDocument/2006/customXml" ds:itemID="{E1FE3882-759B-4C8A-BFD2-45ABA0F9831C}"/>
</file>

<file path=customXml/itemProps3.xml><?xml version="1.0" encoding="utf-8"?>
<ds:datastoreItem xmlns:ds="http://schemas.openxmlformats.org/officeDocument/2006/customXml" ds:itemID="{E8F8B3E0-9025-4E9D-AC1A-2BCD8B891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State Agency Budget</vt:lpstr>
      <vt:lpstr>Personnel Expenditures</vt:lpstr>
      <vt:lpstr>Operating &amp; Capital Expenditure</vt:lpstr>
      <vt:lpstr>List of performance measures</vt:lpstr>
      <vt:lpstr>locality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Rosatelli</dc:creator>
  <cp:lastModifiedBy>Matthew Terrill</cp:lastModifiedBy>
  <cp:lastPrinted>2024-03-19T17:54:52Z</cp:lastPrinted>
  <dcterms:created xsi:type="dcterms:W3CDTF">2023-09-11T18:23:14Z</dcterms:created>
  <dcterms:modified xsi:type="dcterms:W3CDTF">2024-03-19T18:26:24Z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0x010100E272CC5C0F29B64BA0034D38BEF06779</vt:lpwstr>
  </property>
  <property fmtid="{D5CDD505-2E9C-101B-9397-08002B2CF9AE}" pid="3" name="MediaServiceImageTags">
    <vt:lpwstr/>
  </property>
</Properties>
</file>